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24226"/>
  <mc:AlternateContent xmlns:mc="http://schemas.openxmlformats.org/markup-compatibility/2006">
    <mc:Choice Requires="x15">
      <x15ac:absPath xmlns:x15ac="http://schemas.microsoft.com/office/spreadsheetml/2010/11/ac" url="https://ycfclub.sharepoint.com/sites/UNCL-Centredecalcul/Documents partages/01.IRC INTERNE-Centre de Calcul/06. IRC APPLICATIONS/2025_Demandes de certificats/03.MODIFICATION_Demandes2025/"/>
    </mc:Choice>
  </mc:AlternateContent>
  <xr:revisionPtr revIDLastSave="49" documentId="8_{4EDB6653-9C33-4DB6-9E9E-65A069D81D4F}" xr6:coauthVersionLast="47" xr6:coauthVersionMax="47" xr10:uidLastSave="{4DB8BF74-2E4F-4526-9F20-493686E2D8BE}"/>
  <bookViews>
    <workbookView xWindow="-108" yWindow="-108" windowWidth="23256" windowHeight="12456" tabRatio="370" xr2:uid="{7B152E01-A148-4DFA-8376-A6EEBA65927C}"/>
  </bookViews>
  <sheets>
    <sheet name="Feuil1" sheetId="1" r:id="rId1"/>
    <sheet name="Feuil2" sheetId="4" state="hidden" r:id="rId2"/>
  </sheets>
  <definedNames>
    <definedName name="_xlnm._FilterDatabase" localSheetId="0" hidden="1">Feuil1!$D$215:$D$217</definedName>
    <definedName name="_xlnm.Print_Area" localSheetId="0">Feuil1!$A$1:$S$125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2" i="1" l="1"/>
  <c r="G101" i="1"/>
  <c r="E156" i="1"/>
  <c r="C30" i="4" s="1"/>
  <c r="N30" i="4" s="1"/>
  <c r="D67" i="1" s="1"/>
  <c r="C37" i="4"/>
  <c r="H37" i="4" s="1"/>
  <c r="C128" i="1" s="1"/>
  <c r="I81" i="1"/>
  <c r="G79" i="1"/>
  <c r="I100" i="1"/>
  <c r="F199" i="1"/>
  <c r="F200" i="1"/>
  <c r="A1" i="1"/>
  <c r="G117" i="1"/>
  <c r="G111" i="1"/>
  <c r="J105" i="1"/>
  <c r="C2" i="4"/>
  <c r="N2" i="4" s="1"/>
  <c r="C5" i="1" s="1"/>
  <c r="Q37" i="4"/>
  <c r="D199" i="1" s="1"/>
  <c r="C67" i="4"/>
  <c r="F67" i="4" s="1"/>
  <c r="K20" i="1" s="1"/>
  <c r="G2" i="4" l="1"/>
  <c r="F8" i="1" s="1"/>
  <c r="K2" i="4"/>
  <c r="D163" i="1" s="1"/>
  <c r="F37" i="4"/>
  <c r="C124" i="1" s="1"/>
  <c r="AD2" i="4"/>
  <c r="D85" i="1" s="1"/>
  <c r="I30" i="4"/>
  <c r="D169" i="1" s="1"/>
  <c r="L30" i="4"/>
  <c r="D64" i="1" s="1"/>
  <c r="M30" i="4"/>
  <c r="D65" i="1" s="1"/>
  <c r="J30" i="4"/>
  <c r="D170" i="1" s="1"/>
  <c r="H30" i="4"/>
  <c r="D168" i="1" s="1"/>
  <c r="F30" i="4"/>
  <c r="D166" i="1" s="1"/>
  <c r="L2" i="4"/>
  <c r="S2" i="4"/>
  <c r="C23" i="1" s="1"/>
  <c r="G30" i="4"/>
  <c r="D167" i="1" s="1"/>
  <c r="AE2" i="4"/>
  <c r="D86" i="1" s="1"/>
  <c r="R37" i="4"/>
  <c r="D200" i="1" s="1"/>
  <c r="G37" i="4"/>
  <c r="C126" i="1" s="1"/>
  <c r="P37" i="4"/>
  <c r="D198" i="1" s="1"/>
  <c r="I37" i="4"/>
  <c r="C129" i="1" s="1"/>
  <c r="J37" i="4"/>
  <c r="C130" i="1" s="1"/>
  <c r="M37" i="4"/>
  <c r="C133" i="1" s="1"/>
  <c r="K37" i="4"/>
  <c r="C131" i="1" s="1"/>
  <c r="O37" i="4"/>
  <c r="R2" i="4"/>
  <c r="C22" i="1" s="1"/>
  <c r="K30" i="4"/>
  <c r="D171" i="1" s="1"/>
  <c r="N37" i="4"/>
  <c r="C134" i="1" s="1"/>
  <c r="C44" i="4"/>
  <c r="C59" i="4"/>
  <c r="C9" i="4"/>
  <c r="C74" i="4"/>
  <c r="C82" i="4"/>
  <c r="C51" i="4"/>
  <c r="C16" i="4"/>
  <c r="V2" i="4"/>
  <c r="C26" i="1" s="1"/>
  <c r="L37" i="4"/>
  <c r="C132" i="1" s="1"/>
  <c r="C23" i="4"/>
  <c r="H2" i="4"/>
  <c r="C10" i="1" s="1"/>
  <c r="W2" i="4"/>
  <c r="F29" i="1" s="1"/>
  <c r="AA2" i="4"/>
  <c r="C33" i="1" s="1"/>
  <c r="M2" i="4"/>
  <c r="Z2" i="4"/>
  <c r="C32" i="1" s="1"/>
  <c r="AB2" i="4"/>
  <c r="B83" i="1" s="1"/>
  <c r="T2" i="4"/>
  <c r="C24" i="1" s="1"/>
  <c r="J2" i="4"/>
  <c r="D162" i="1" s="1"/>
  <c r="AG2" i="4"/>
  <c r="C13" i="1" s="1"/>
  <c r="Y2" i="4"/>
  <c r="F31" i="1" s="1"/>
  <c r="F2" i="4"/>
  <c r="F7" i="1" s="1"/>
  <c r="X2" i="4"/>
  <c r="F30" i="1" s="1"/>
  <c r="P2" i="4"/>
  <c r="C20" i="1" s="1"/>
  <c r="U2" i="4"/>
  <c r="C25" i="1" s="1"/>
  <c r="AF2" i="4"/>
  <c r="D87" i="1" s="1"/>
  <c r="AC2" i="4"/>
  <c r="C83" i="1" s="1"/>
  <c r="I2" i="4"/>
  <c r="D161" i="1" s="1"/>
  <c r="AH2" i="4"/>
  <c r="C14" i="1" s="1"/>
  <c r="Q2" i="4"/>
  <c r="C21" i="1" s="1"/>
  <c r="O2" i="4"/>
  <c r="C18" i="1" s="1"/>
  <c r="G160" i="1" l="1"/>
  <c r="K1" i="1" s="1"/>
  <c r="G89" i="4"/>
  <c r="F89" i="4"/>
  <c r="F82" i="4"/>
  <c r="F101" i="1" s="1"/>
  <c r="G82" i="4"/>
  <c r="F102" i="1" s="1"/>
  <c r="T9" i="4"/>
  <c r="O9" i="4"/>
  <c r="AE9" i="4"/>
  <c r="F9" i="4"/>
  <c r="D175" i="1" s="1"/>
  <c r="M9" i="4"/>
  <c r="I9" i="4"/>
  <c r="Q9" i="4"/>
  <c r="G9" i="4"/>
  <c r="N9" i="4"/>
  <c r="U9" i="4"/>
  <c r="R9" i="4"/>
  <c r="Z9" i="4"/>
  <c r="Y9" i="4"/>
  <c r="X9" i="4"/>
  <c r="S9" i="4"/>
  <c r="J9" i="4"/>
  <c r="P9" i="4"/>
  <c r="L9" i="4"/>
  <c r="AC9" i="4"/>
  <c r="C36" i="1" s="1"/>
  <c r="H9" i="4"/>
  <c r="V9" i="4"/>
  <c r="AD9" i="4"/>
  <c r="AB9" i="4"/>
  <c r="W9" i="4"/>
  <c r="AA9" i="4"/>
  <c r="K9" i="4"/>
  <c r="K59" i="4"/>
  <c r="N59" i="4"/>
  <c r="L67" i="1" s="1"/>
  <c r="L59" i="4"/>
  <c r="L57" i="1" s="1"/>
  <c r="I59" i="4"/>
  <c r="H59" i="4"/>
  <c r="F59" i="4"/>
  <c r="G59" i="4"/>
  <c r="M59" i="4"/>
  <c r="L59" i="1" s="1"/>
  <c r="J59" i="4"/>
  <c r="N44" i="4"/>
  <c r="L41" i="1" s="1"/>
  <c r="F44" i="4"/>
  <c r="L74" i="1" s="1"/>
  <c r="R44" i="4"/>
  <c r="J44" i="4"/>
  <c r="L30" i="1" s="1"/>
  <c r="H44" i="4"/>
  <c r="L27" i="1" s="1"/>
  <c r="Q44" i="4"/>
  <c r="I44" i="4"/>
  <c r="L28" i="1" s="1"/>
  <c r="P44" i="4"/>
  <c r="K44" i="4"/>
  <c r="L32" i="1" s="1"/>
  <c r="L44" i="4"/>
  <c r="L34" i="1" s="1"/>
  <c r="O44" i="4"/>
  <c r="M44" i="4"/>
  <c r="L36" i="1" s="1"/>
  <c r="G44" i="4"/>
  <c r="L75" i="1" s="1"/>
  <c r="H23" i="4"/>
  <c r="C73" i="1" s="1"/>
  <c r="N23" i="4"/>
  <c r="C104" i="1" s="1"/>
  <c r="J23" i="4"/>
  <c r="D80" i="1" s="1"/>
  <c r="U23" i="4"/>
  <c r="C119" i="1" s="1"/>
  <c r="F23" i="4"/>
  <c r="C60" i="1" s="1"/>
  <c r="O23" i="4"/>
  <c r="D104" i="1" s="1"/>
  <c r="S23" i="4"/>
  <c r="Y23" i="4"/>
  <c r="D98" i="1" s="1"/>
  <c r="K23" i="4"/>
  <c r="C68" i="1" s="1"/>
  <c r="W23" i="4"/>
  <c r="D91" i="1" s="1"/>
  <c r="L23" i="4"/>
  <c r="X23" i="4"/>
  <c r="D97" i="1" s="1"/>
  <c r="P23" i="4"/>
  <c r="D66" i="1" s="1"/>
  <c r="V23" i="4"/>
  <c r="D99" i="1" s="1"/>
  <c r="G23" i="4"/>
  <c r="C72" i="1" s="1"/>
  <c r="I23" i="4"/>
  <c r="F79" i="1" s="1"/>
  <c r="T23" i="4"/>
  <c r="C112" i="1" s="1"/>
  <c r="Z23" i="4"/>
  <c r="C90" i="1" s="1"/>
  <c r="R23" i="4"/>
  <c r="Q23" i="4"/>
  <c r="C106" i="1" s="1"/>
  <c r="M23" i="4"/>
  <c r="G133" i="1"/>
  <c r="G130" i="1"/>
  <c r="G131" i="1"/>
  <c r="T16" i="4"/>
  <c r="D54" i="1" s="1"/>
  <c r="Q16" i="4"/>
  <c r="D51" i="1" s="1"/>
  <c r="L16" i="4"/>
  <c r="M16" i="4"/>
  <c r="J16" i="4"/>
  <c r="H41" i="1" s="1"/>
  <c r="P16" i="4"/>
  <c r="D50" i="1" s="1"/>
  <c r="N16" i="4"/>
  <c r="D48" i="1" s="1"/>
  <c r="G16" i="4"/>
  <c r="F40" i="1" s="1"/>
  <c r="S16" i="4"/>
  <c r="D53" i="1" s="1"/>
  <c r="K16" i="4"/>
  <c r="C42" i="1" s="1"/>
  <c r="V16" i="4"/>
  <c r="D57" i="1" s="1"/>
  <c r="I16" i="4"/>
  <c r="H40" i="1" s="1"/>
  <c r="U16" i="4"/>
  <c r="C56" i="1" s="1"/>
  <c r="O16" i="4"/>
  <c r="D49" i="1" s="1"/>
  <c r="F16" i="4"/>
  <c r="C38" i="1" s="1"/>
  <c r="W16" i="4"/>
  <c r="D58" i="1" s="1"/>
  <c r="H16" i="4"/>
  <c r="F41" i="1" s="1"/>
  <c r="R16" i="4"/>
  <c r="D52" i="1" s="1"/>
  <c r="I51" i="4"/>
  <c r="D217" i="1" s="1"/>
  <c r="F51" i="4"/>
  <c r="L78" i="1" s="1"/>
  <c r="H51" i="4"/>
  <c r="D216" i="1" s="1"/>
  <c r="J51" i="4"/>
  <c r="P87" i="1" s="1"/>
  <c r="G51" i="4"/>
  <c r="L85" i="1" s="1"/>
  <c r="J74" i="4"/>
  <c r="F74" i="4"/>
  <c r="M20" i="1" s="1"/>
  <c r="L74" i="4"/>
  <c r="L23" i="1" s="1"/>
  <c r="K74" i="4"/>
  <c r="L24" i="1" s="1"/>
  <c r="H74" i="4"/>
  <c r="F198" i="1" s="1"/>
  <c r="I74" i="4"/>
  <c r="G74" i="4"/>
  <c r="L22" i="1" s="1"/>
  <c r="D116" i="1" l="1"/>
  <c r="D110" i="1"/>
  <c r="B13" i="1"/>
  <c r="B86" i="1"/>
  <c r="B64" i="1"/>
  <c r="F111" i="1"/>
  <c r="F117" i="1"/>
  <c r="M35" i="1"/>
  <c r="M33" i="1"/>
  <c r="M31" i="1"/>
  <c r="M29" i="1"/>
  <c r="M37" i="1"/>
</calcChain>
</file>

<file path=xl/sharedStrings.xml><?xml version="1.0" encoding="utf-8"?>
<sst xmlns="http://schemas.openxmlformats.org/spreadsheetml/2006/main" count="707" uniqueCount="532">
  <si>
    <t>Ville:</t>
  </si>
  <si>
    <t>Code postal:</t>
  </si>
  <si>
    <t>Nom de baptème du bateau :</t>
  </si>
  <si>
    <t>Type de bateau :</t>
  </si>
  <si>
    <t>Numéro de voile :</t>
  </si>
  <si>
    <t>Numéro du dernier certificat IRC valide :</t>
  </si>
  <si>
    <t>Année du dernier certificat IRC valide :</t>
  </si>
  <si>
    <t>Adresse postale :</t>
  </si>
  <si>
    <t>Numéro de téléphone :</t>
  </si>
  <si>
    <t>Adresse mail (obligatoire) :</t>
  </si>
  <si>
    <t>BATEAU &amp; PROPRIETAIRE</t>
  </si>
  <si>
    <t xml:space="preserve">Coque : </t>
  </si>
  <si>
    <t>LH</t>
  </si>
  <si>
    <t>Poids*</t>
  </si>
  <si>
    <t>* Certificat de pesée obligatoire pour tout changement de poids et d'élancements</t>
  </si>
  <si>
    <t>BO*</t>
  </si>
  <si>
    <t>x*</t>
  </si>
  <si>
    <t>h*</t>
  </si>
  <si>
    <t>SO*</t>
  </si>
  <si>
    <t>y*</t>
  </si>
  <si>
    <t>Gueuses</t>
  </si>
  <si>
    <t>m</t>
  </si>
  <si>
    <t>kg</t>
  </si>
  <si>
    <t>Bau max</t>
  </si>
  <si>
    <t>Tirant d'eau</t>
  </si>
  <si>
    <t>Poids du bulbe</t>
  </si>
  <si>
    <t>Mesure</t>
  </si>
  <si>
    <t>(2 décimales)</t>
  </si>
  <si>
    <t>Source de la mesure</t>
  </si>
  <si>
    <t>(Obligatoire)</t>
  </si>
  <si>
    <t>P</t>
  </si>
  <si>
    <t>E</t>
  </si>
  <si>
    <t>J</t>
  </si>
  <si>
    <t>FL</t>
  </si>
  <si>
    <t>Gréement :</t>
  </si>
  <si>
    <t>HHW</t>
  </si>
  <si>
    <t>HTW</t>
  </si>
  <si>
    <t>HUW</t>
  </si>
  <si>
    <t>SPA calculé</t>
  </si>
  <si>
    <t>m²</t>
  </si>
  <si>
    <t>HSA calculé</t>
  </si>
  <si>
    <t xml:space="preserve"> </t>
  </si>
  <si>
    <t>MUW</t>
  </si>
  <si>
    <t>MTW</t>
  </si>
  <si>
    <t>MHW</t>
  </si>
  <si>
    <t>SLU</t>
  </si>
  <si>
    <t>SLE</t>
  </si>
  <si>
    <t>SHW</t>
  </si>
  <si>
    <t>SPA</t>
  </si>
  <si>
    <t xml:space="preserve">ou </t>
  </si>
  <si>
    <t>ASLU</t>
  </si>
  <si>
    <t>ASLE</t>
  </si>
  <si>
    <t>ASHW</t>
  </si>
  <si>
    <t>PY</t>
  </si>
  <si>
    <t>EY</t>
  </si>
  <si>
    <t>LLY</t>
  </si>
  <si>
    <t>LPY</t>
  </si>
  <si>
    <t>Choix tangon</t>
  </si>
  <si>
    <t>Bout-dehors articulé</t>
  </si>
  <si>
    <t>Bout-dehors seulement</t>
  </si>
  <si>
    <t>&lt;à préciser&gt;</t>
  </si>
  <si>
    <t>Année du dernier certif</t>
  </si>
  <si>
    <t>Si oui précisez:</t>
  </si>
  <si>
    <t>Choix oui/non</t>
  </si>
  <si>
    <t>Non</t>
  </si>
  <si>
    <t>Oui</t>
  </si>
  <si>
    <t>Détails additionnels :</t>
  </si>
  <si>
    <t>1. Avez-vous modifié la coque?</t>
  </si>
  <si>
    <t>2. Avez-vous modifié les aménagements intérieurs?</t>
  </si>
  <si>
    <t>3. Avez-vous modifié la quille ou le bulbe de quille?</t>
  </si>
  <si>
    <t>4. Avez-vous modifié le gréement?</t>
  </si>
  <si>
    <t>5. Avez-vous modifié/changé le(s) safran(s)?</t>
  </si>
  <si>
    <t>Répondez aux 5 questions suivantes :</t>
  </si>
  <si>
    <t>CONFIGURATION DE COURSE ET AMENAGEMENTS INTERIEURS</t>
  </si>
  <si>
    <t>Table de carré débarquée?</t>
  </si>
  <si>
    <t>Cuisine débarquée?</t>
  </si>
  <si>
    <t>Portes débarquées?</t>
  </si>
  <si>
    <t>Coussins et matelas débarqués?</t>
  </si>
  <si>
    <t>Coffres amovibles débarqués?</t>
  </si>
  <si>
    <t>Autre éléments débarqués?</t>
  </si>
  <si>
    <t>Planchers débarqués?</t>
  </si>
  <si>
    <t>Si oui, combien?</t>
  </si>
  <si>
    <t>Choix numériques</t>
  </si>
  <si>
    <t>10 +</t>
  </si>
  <si>
    <t>YACHT &amp; OWNER</t>
  </si>
  <si>
    <t>Sail number :</t>
  </si>
  <si>
    <t>Design :</t>
  </si>
  <si>
    <t>Yacht name :</t>
  </si>
  <si>
    <t>Number of the last valid IRC certificate :</t>
  </si>
  <si>
    <t>Year of the last valid certificate :</t>
  </si>
  <si>
    <t>Town :</t>
  </si>
  <si>
    <t>Post code :</t>
  </si>
  <si>
    <t>Mail (required) :</t>
  </si>
  <si>
    <t>Input data</t>
  </si>
  <si>
    <t>(2 decimals)</t>
  </si>
  <si>
    <t>Source of data</t>
  </si>
  <si>
    <t>Hull :</t>
  </si>
  <si>
    <t>Weight*</t>
  </si>
  <si>
    <t>* Weight certificate required for all weight or overhangs amendment</t>
  </si>
  <si>
    <t>Ballast</t>
  </si>
  <si>
    <t>Max beam</t>
  </si>
  <si>
    <t>Draft</t>
  </si>
  <si>
    <t>Bulb weight</t>
  </si>
  <si>
    <t>Draft board up :</t>
  </si>
  <si>
    <t>Draft board down :</t>
  </si>
  <si>
    <t>Rig :</t>
  </si>
  <si>
    <t>Lifting keel :</t>
  </si>
  <si>
    <t>Calc HSA</t>
  </si>
  <si>
    <t>or</t>
  </si>
  <si>
    <t>calc SPA</t>
  </si>
  <si>
    <t>Articulating bowsprit</t>
  </si>
  <si>
    <t>&lt;select from list&gt;</t>
  </si>
  <si>
    <t>No</t>
  </si>
  <si>
    <t>Yes</t>
  </si>
  <si>
    <t>Please answer to the 5 following questions :</t>
  </si>
  <si>
    <t>1. Did you modify the hull?</t>
  </si>
  <si>
    <t>If yes give details:</t>
  </si>
  <si>
    <t>2. Did you modify interior/accommodation?</t>
  </si>
  <si>
    <t>4. Did you modify the rig?</t>
  </si>
  <si>
    <t>5. Did you modify/change the rudder(s)?</t>
  </si>
  <si>
    <t>3. Did you change/modify the keel or the keel bulb?</t>
  </si>
  <si>
    <t>Additional details :</t>
  </si>
  <si>
    <t>Table removed?</t>
  </si>
  <si>
    <t>Door(s) removed?</t>
  </si>
  <si>
    <t>Floorboard(s) removed?</t>
  </si>
  <si>
    <t>Cushions removed?</t>
  </si>
  <si>
    <t>Other items removed?</t>
  </si>
  <si>
    <t>If yes how many?</t>
  </si>
  <si>
    <t>Choix de la langue:</t>
  </si>
  <si>
    <t>Français</t>
  </si>
  <si>
    <t>English</t>
  </si>
  <si>
    <t>Langue</t>
  </si>
  <si>
    <t>Phone number :</t>
  </si>
  <si>
    <t>Bateau &amp; Proprio</t>
  </si>
  <si>
    <t>Coque</t>
  </si>
  <si>
    <t>Voile d'avant :</t>
  </si>
  <si>
    <t>Grand-voile :</t>
  </si>
  <si>
    <t>Spinnakers :</t>
  </si>
  <si>
    <t>Spi symétrique :</t>
  </si>
  <si>
    <t>Spi asymétrique :</t>
  </si>
  <si>
    <t>Mizaine :</t>
  </si>
  <si>
    <t>Headsail :</t>
  </si>
  <si>
    <t>Mainsail :</t>
  </si>
  <si>
    <t>Symetric spinnaker :</t>
  </si>
  <si>
    <t>Asymetric spinnaker :</t>
  </si>
  <si>
    <t>Mizzen :</t>
  </si>
  <si>
    <t>Gréement &amp; Voiles</t>
  </si>
  <si>
    <t>Configuration course</t>
  </si>
  <si>
    <t xml:space="preserve">ATTENTION : </t>
  </si>
  <si>
    <t>Détails</t>
  </si>
  <si>
    <t xml:space="preserve">WARNING : </t>
  </si>
  <si>
    <t>If you have an Endorsed Certificate all data changes require measurments by an approved measurer.</t>
  </si>
  <si>
    <t>A remplir</t>
  </si>
  <si>
    <t>Menu déroulant</t>
  </si>
  <si>
    <t>Signature</t>
  </si>
  <si>
    <t>J'ai lu et j'accepte les conditions ci-dessus</t>
  </si>
  <si>
    <t>Je n'accepte pas les conditions ci-dessus</t>
  </si>
  <si>
    <t>Nom</t>
  </si>
  <si>
    <t>Name</t>
  </si>
  <si>
    <t>Condition</t>
  </si>
  <si>
    <t>I confirm that the information supplied is correct to the best of my knowledge. I confirm that I have read the IRC Class Rules and agree to comply with them in full. I am aware that the Rating Authority will maintain my rating details on its computer database and I confirm that I have no objection to these data being maintained and used for the purposes of analysis and information.</t>
  </si>
  <si>
    <t>I have read and accept the above</t>
  </si>
  <si>
    <t>I do not accept the above</t>
  </si>
  <si>
    <t>Read and accept:</t>
  </si>
  <si>
    <t>Lu et accepté:</t>
  </si>
  <si>
    <t>Je certifie sur l'honneur l'exactitude des informations de cette déclaration. Je confirme avoir lu et accepté les Règles de l'IRC. Je suis informé que l'Autorité de rating dispose d'un fichier informatique où figure l'ensemble des informations déclarées et je confirme n'avoir pas d'objection à ce que ces données soient gardées, utilisées ou communiquées à des fins d'analyse ou d'informations.</t>
  </si>
  <si>
    <t>Address :</t>
  </si>
  <si>
    <t>To be completed</t>
  </si>
  <si>
    <t>Scroll-down menu</t>
  </si>
  <si>
    <t>Owner's surname and first name:</t>
  </si>
  <si>
    <t>Nom et prénom du propriétaire :</t>
  </si>
  <si>
    <t>Espanol</t>
  </si>
  <si>
    <t>Para rellenar</t>
  </si>
  <si>
    <t>Menu desplegable</t>
  </si>
  <si>
    <t>BARCO Y PROPIETARIO</t>
  </si>
  <si>
    <t>Nombre del barco :</t>
  </si>
  <si>
    <t>Modelo de Barco :</t>
  </si>
  <si>
    <t xml:space="preserve">Número de vela : </t>
  </si>
  <si>
    <t>Número del último certificado IRC valido :</t>
  </si>
  <si>
    <t>Año del último certificado IRC valido :</t>
  </si>
  <si>
    <t xml:space="preserve">Nombre y apellidos del armador : </t>
  </si>
  <si>
    <t>Dirección :</t>
  </si>
  <si>
    <t>Ciudad :</t>
  </si>
  <si>
    <t>Código postal :</t>
  </si>
  <si>
    <t>Número de teléfono :</t>
  </si>
  <si>
    <t>Dirección email (obligatoria) :</t>
  </si>
  <si>
    <t>&lt;selecciona de la lista&gt;</t>
  </si>
  <si>
    <t>Medida</t>
  </si>
  <si>
    <t>(2 decimales)</t>
  </si>
  <si>
    <t>Fuente del dato</t>
  </si>
  <si>
    <t>(Obligatorio)</t>
  </si>
  <si>
    <t>Casco :</t>
  </si>
  <si>
    <t>Peso*</t>
  </si>
  <si>
    <t>* Certificado de peso obligatorio para toda cambio de peso y lanzamientos</t>
  </si>
  <si>
    <t>Lastre</t>
  </si>
  <si>
    <t>Manga max.</t>
  </si>
  <si>
    <t>Calado</t>
  </si>
  <si>
    <t>Peso del bulbo</t>
  </si>
  <si>
    <t>Quilla elevable</t>
  </si>
  <si>
    <t>Vela de proa :</t>
  </si>
  <si>
    <t>HSA calculado</t>
  </si>
  <si>
    <t>Mayor :</t>
  </si>
  <si>
    <t>Espi simértico</t>
  </si>
  <si>
    <t>o</t>
  </si>
  <si>
    <t>SPA calculado</t>
  </si>
  <si>
    <t xml:space="preserve">Espi asimétrico : </t>
  </si>
  <si>
    <t>Mesana</t>
  </si>
  <si>
    <t>Botalón articulado</t>
  </si>
  <si>
    <t>CONFIGURACIÓN EN REGATA Y ACOMODACIONES INTERIORES</t>
  </si>
  <si>
    <t>Precisa mas abajo si los elementos de acomodación interior son quitados o permanecen a bordo en regata. En este caso, cada elemento debe estar en su posición normal a bordo. Si los elementos más abajo son diferentes de la versión estandar, por favor, especifiquelo.</t>
  </si>
  <si>
    <t>¿Cocina desmbarcada?</t>
  </si>
  <si>
    <t>¿Puertas desembarcadas?</t>
  </si>
  <si>
    <t>¿Suelos desembarcados?</t>
  </si>
  <si>
    <t>¿Cojines y colchones desembarcados?</t>
  </si>
  <si>
    <t>¿Cofres amovibles desembarcados?</t>
  </si>
  <si>
    <t>¿Otros elementos desembarcados?</t>
  </si>
  <si>
    <t>Si es "si", ¿cuantos?</t>
  </si>
  <si>
    <t>Si</t>
  </si>
  <si>
    <t>Responde a las 5 preguntas siguientes:</t>
  </si>
  <si>
    <t>1. ¿Has modificado el casco?</t>
  </si>
  <si>
    <t>2. ¿Has modificado las acomodaciones interiores?</t>
  </si>
  <si>
    <t>3. ¿Has modificado la quilla o el bulbo de la quilla?</t>
  </si>
  <si>
    <t>4. ¿Has modificado el aparejo?</t>
  </si>
  <si>
    <t>5. ¿Has modificado/cambiado los timon(es)?</t>
  </si>
  <si>
    <t>Detalles adicionales :</t>
  </si>
  <si>
    <t>Si es "si", precisar :</t>
  </si>
  <si>
    <t>Yo confirmo que la información proporcionada es correcta. Yo confirmo haber leido y acepto el Reglamento IRC. Yo estoy informado que la Autoridad de rating dispone de un fichero informático donde figura el conjunto de las informaciones declaradas y yo confirmo no tener ninguna objeción a que estos datos sean guardados, utilizados con el fín de analizar o informar.</t>
  </si>
  <si>
    <t>Leido y aceptado:</t>
  </si>
  <si>
    <t>Yo he leido y acepto las condiciones de arriba</t>
  </si>
  <si>
    <t>Yo no acepto las condiciones de arriba</t>
  </si>
  <si>
    <t>Nombre</t>
  </si>
  <si>
    <t>Le bateau a-t-il subit des modifications depuis le dernier certificat valide?</t>
  </si>
  <si>
    <t>Does the boat has any modification since last valid certificate?</t>
  </si>
  <si>
    <t>¿El barco tiene cualquier modificación desde el último certificado válido?</t>
  </si>
  <si>
    <t>**Merci de confirmer la valeur de HLUmax même si elle n'est pas modifiée par rapport au précédant certificat.</t>
  </si>
  <si>
    <t>**Please confirm HLUmax even if not changed from the previous certificate.</t>
  </si>
  <si>
    <t>** Gracias por confirmar el valor de la HLUmax incluso si no ha cambiado desde el certificado anterior</t>
  </si>
  <si>
    <t>&lt;2000</t>
  </si>
  <si>
    <t>Demande de simulation post-conception</t>
  </si>
  <si>
    <t>IRC Trial form</t>
  </si>
  <si>
    <t>Type de demande</t>
  </si>
  <si>
    <t>Tipo de Solicitud :</t>
  </si>
  <si>
    <t>Operation type :</t>
  </si>
  <si>
    <t>Type de demande :</t>
  </si>
  <si>
    <t>Country :</t>
  </si>
  <si>
    <t>Pays :</t>
  </si>
  <si>
    <t>Pais :</t>
  </si>
  <si>
    <t>M</t>
  </si>
  <si>
    <t>A</t>
  </si>
  <si>
    <t>S</t>
  </si>
  <si>
    <t>T</t>
  </si>
  <si>
    <t>SOLO rellene los datos que cambian</t>
  </si>
  <si>
    <t>Do not fill any data below</t>
  </si>
  <si>
    <t>No llene los datos a continuación</t>
  </si>
  <si>
    <t>Ne remplissez aucune données ci-dessous</t>
  </si>
  <si>
    <t>Solicitud de prueba IRC</t>
  </si>
  <si>
    <t>Foils</t>
  </si>
  <si>
    <t>Si oui, le Centre de Calcul vous contactera pour une demande d'information et de mesures supplémentaires.</t>
  </si>
  <si>
    <r>
      <t>• IRC 21.6.1: number of spinnakers on board</t>
    </r>
    <r>
      <rPr>
        <i/>
        <sz val="10"/>
        <rFont val="Arial"/>
        <family val="2"/>
      </rPr>
      <t xml:space="preserve"> </t>
    </r>
    <r>
      <rPr>
        <b/>
        <i/>
        <sz val="10"/>
        <rFont val="Arial"/>
        <family val="2"/>
      </rPr>
      <t>While Racing</t>
    </r>
  </si>
  <si>
    <r>
      <t xml:space="preserve">• IRC 21.6.1: numero de spinnakers a bordo </t>
    </r>
    <r>
      <rPr>
        <b/>
        <i/>
        <sz val="10"/>
        <rFont val="Arial"/>
        <family val="2"/>
      </rPr>
      <t>En Regata</t>
    </r>
  </si>
  <si>
    <r>
      <t xml:space="preserve">• IRC 21.6.1: nombre de spinnakers embarqués </t>
    </r>
    <r>
      <rPr>
        <b/>
        <i/>
        <sz val="10"/>
        <rFont val="Arial"/>
        <family val="2"/>
      </rPr>
      <t>En Course</t>
    </r>
  </si>
  <si>
    <t>La Règle IRC 2019 adapte le TCC selon le nombre de spinnakers embarqués En Course, même lorsque ce nombre est inférieur à 3.</t>
  </si>
  <si>
    <t>IRC Rule 2019 adjusts the TCC according to the number of spinnakers on board While Racing, even if less than 3.</t>
  </si>
  <si>
    <t>• IRC 21.1.6 b) : Système(s) de réglage de l'étai avant En Course</t>
  </si>
  <si>
    <t>• IRC 21.1.6 b) : System(s) to adjust the forestay While Racing</t>
  </si>
  <si>
    <t>• IRC 21.1.6 b) : Sistema(s) de  arreglo del estay En Regata</t>
  </si>
  <si>
    <t>Que ce ou ces systèmes soient utilisés En Course ou pas, un bateau équipé d'un ou de plusieurs systèmes de réglage de l'étai avant En Course doit le déclarer au Centre de Calcul IRC. Ceci inclut les systèmes dont les moyens pour les actionner sont déconnectés, ou débarqués du bateau.</t>
  </si>
  <si>
    <t>However used or not While Racing, a boat fitted with or carrying on board system(s) to adjust the forestay While Racing shall declare this to the Rating Authority. This includes a system with the power system disconnected or removed from the boat.</t>
  </si>
  <si>
    <t>Please select language</t>
  </si>
  <si>
    <t>Sélectionnez votre langue</t>
  </si>
  <si>
    <t>Gracias por escoger su lengua</t>
  </si>
  <si>
    <t>Traitement de vos données personnelles</t>
  </si>
  <si>
    <t>Tratamiento de sus datos</t>
  </si>
  <si>
    <t>How we use your information</t>
  </si>
  <si>
    <t>Nº de spis a bordo En Regata</t>
  </si>
  <si>
    <t>Ya sea que este o estos sistemas se usen en Regata o no, un barco equipado con uno o más sistemas de ajuste hacia adelante de bosque debe declararlo al Centro de Cálculo de IRC. Esto incluye un sistema cuyos medios para operarlos estén desconectados o desembarcados de la embarcación.</t>
  </si>
  <si>
    <t>Si la respuesta es Sí, el Centro de Calculo IRC solicitará información y medidas adicionales.</t>
  </si>
  <si>
    <t>El  IRC  2019 ajusta el TCC de acuerdo con el número de spinnakers a bordo En Regata, incluso cuando este número es inferior a 3.</t>
  </si>
  <si>
    <t>Solamente botalón</t>
  </si>
  <si>
    <t>NOUVEAU en 2020</t>
  </si>
  <si>
    <t>NEW in 2020</t>
  </si>
  <si>
    <t>NUEVO en 2020</t>
  </si>
  <si>
    <t>Ajoutée pour la version 2020</t>
  </si>
  <si>
    <t>IRC 2019</t>
  </si>
  <si>
    <t>NOVO em 2021</t>
  </si>
  <si>
    <t>Génois volant :</t>
  </si>
  <si>
    <t>FLU</t>
  </si>
  <si>
    <t>FLP</t>
  </si>
  <si>
    <t>FHW</t>
  </si>
  <si>
    <t>FTW</t>
  </si>
  <si>
    <t>FUW</t>
  </si>
  <si>
    <t>FSFL (mesuré comme un spinnaker)</t>
  </si>
  <si>
    <t>FSHW (mesuré comme un spinnaker)</t>
  </si>
  <si>
    <t>FSA calculé</t>
  </si>
  <si>
    <t>STLFHmax calculé</t>
  </si>
  <si>
    <t>STL (Bout dehors ou spi amuré sur le pont)</t>
  </si>
  <si>
    <t>Ajoutée pour la version 2021</t>
  </si>
  <si>
    <t>NOVO em 2019</t>
  </si>
  <si>
    <t>NOVO em 2020</t>
  </si>
  <si>
    <t>SPL (Tangon de spinnaker)</t>
  </si>
  <si>
    <t>Ni tangon de spinnaker, ni bout-dehors (le spi peut être amuré sur le pont)</t>
  </si>
  <si>
    <t>Sin tangon de spinnaker, ni botalon (el spi puede amurarse en casco)</t>
  </si>
  <si>
    <t>Bowsprit only</t>
  </si>
  <si>
    <t>Só gurupés</t>
  </si>
  <si>
    <t>Tangon(s) de spinnaker, PAS DE bout -dehors</t>
  </si>
  <si>
    <t>Spinnaker pole(s), NO bowsprit</t>
  </si>
  <si>
    <t>Tangón(es) para spinnaker, NO botalon</t>
  </si>
  <si>
    <t>Spinnaker pole(s) AND bowsprit</t>
  </si>
  <si>
    <t>Tangón de spinnaker Y botalon</t>
  </si>
  <si>
    <t>Tangon(s) de spinnaker ET bout-dehors</t>
  </si>
  <si>
    <t>Sem pau de spinnaker ou gurupés</t>
  </si>
  <si>
    <t>Gurupés articulado</t>
  </si>
  <si>
    <t>Muleta</t>
  </si>
  <si>
    <t>SPL (Spinnaker pole)</t>
  </si>
  <si>
    <t>SPL (Tangón de spinnaker)</t>
  </si>
  <si>
    <t>STL (Bowsprit or Spinnaker tacked on deck)</t>
  </si>
  <si>
    <t>STL (Botalon o spinnaker amurado en casco)</t>
  </si>
  <si>
    <t>STL (Gurupès ou balão amurado ao convés)</t>
  </si>
  <si>
    <r>
      <t>HLUmax</t>
    </r>
    <r>
      <rPr>
        <sz val="10"/>
        <color indexed="30"/>
        <rFont val="Arial"/>
        <family val="2"/>
      </rPr>
      <t>**</t>
    </r>
  </si>
  <si>
    <t>HLU</t>
  </si>
  <si>
    <t>HLP</t>
  </si>
  <si>
    <t>SFL</t>
  </si>
  <si>
    <t>ASFL</t>
  </si>
  <si>
    <t>Flèche de bordure si &gt;7,5% HLP</t>
  </si>
  <si>
    <t>Foot offset if &gt;7,5% HLP</t>
  </si>
  <si>
    <t>Faldón de pujamen si &gt;7,5% HLP</t>
  </si>
  <si>
    <t>Flèche de bordure si &gt;7,5% FLP</t>
  </si>
  <si>
    <t>Foot offset if &gt;7,5% FLP</t>
  </si>
  <si>
    <t>Faldón de pujamen si &gt;7,5% FLP</t>
  </si>
  <si>
    <r>
      <t xml:space="preserve">Nombre de génois volants à bord </t>
    </r>
    <r>
      <rPr>
        <i/>
        <sz val="10"/>
        <rFont val="Arial"/>
        <family val="2"/>
      </rPr>
      <t>en course</t>
    </r>
  </si>
  <si>
    <t>Nº de balões a bordo em regata</t>
  </si>
  <si>
    <r>
      <t xml:space="preserve">No. Of Flying Headsails aboard while </t>
    </r>
    <r>
      <rPr>
        <i/>
        <sz val="10"/>
        <rFont val="Arial"/>
        <family val="2"/>
      </rPr>
      <t>racing</t>
    </r>
  </si>
  <si>
    <t>Nº de Genoas de testa livre a bordo</t>
  </si>
  <si>
    <t>FSFL (measured as a spinnaker)</t>
  </si>
  <si>
    <t>FSHW (measured as a spinnaker)</t>
  </si>
  <si>
    <t>Flying Headsail:</t>
  </si>
  <si>
    <t>Genoa de testa livre :</t>
  </si>
  <si>
    <t>Nombre de spis à bord en course</t>
  </si>
  <si>
    <t>No. Of spinnaker aboard while racing</t>
  </si>
  <si>
    <t>7.5% LP =</t>
  </si>
  <si>
    <t>7.5% FLP =</t>
  </si>
  <si>
    <t>Kitchen parts removed?</t>
  </si>
  <si>
    <t>Bateaux équipés d'appendices sustentateurs</t>
  </si>
  <si>
    <t>Boats with lifting appendages</t>
  </si>
  <si>
    <t>If yes, your Rating Authority will contact you further more information and measurements details</t>
  </si>
  <si>
    <t>Calc FSA</t>
  </si>
  <si>
    <t>FSA calculado</t>
  </si>
  <si>
    <t>Calc STLFHmax</t>
  </si>
  <si>
    <t>STLFHmax calculado</t>
  </si>
  <si>
    <t>Please note below if internal layout elements are removed or kept aboard while racing. In this second case, each item must be in normal position on board.
If the items below are different from the standard version, please specify in the box Additional Details.</t>
  </si>
  <si>
    <t>Votre bateau est-il équipé d'appendice(s) qui crée de la portance ?</t>
  </si>
  <si>
    <t>ATENCIÓN :</t>
  </si>
  <si>
    <t>FLYING HEADSAIL</t>
  </si>
  <si>
    <t>Nome do barco :</t>
  </si>
  <si>
    <t>Numeral de vela :</t>
  </si>
  <si>
    <t>Desenho Classe :</t>
  </si>
  <si>
    <t>Sobrenome e nomes do Armador</t>
  </si>
  <si>
    <t>Endereço de correspondência</t>
  </si>
  <si>
    <t>BARCO E ARMADOR</t>
  </si>
  <si>
    <t>Completar</t>
  </si>
  <si>
    <t>MODIFICACIONE(S)</t>
  </si>
  <si>
    <t>AMENDMENT(S)</t>
  </si>
  <si>
    <t>MODIFICATION(S)</t>
  </si>
  <si>
    <t>Medição</t>
  </si>
  <si>
    <t>Genoa :</t>
  </si>
  <si>
    <t>Mestra :</t>
  </si>
  <si>
    <t>Balões :</t>
  </si>
  <si>
    <t>ou</t>
  </si>
  <si>
    <t>Balão simétrico :</t>
  </si>
  <si>
    <t>Balão assimétrico :</t>
  </si>
  <si>
    <t>FSFL (Medição como balão)</t>
  </si>
  <si>
    <t>FSHW (Medição como balão)</t>
  </si>
  <si>
    <t>Mezena :</t>
  </si>
  <si>
    <t>No spinnaker pole nor bowsprit (Spi may be tacked on deck)</t>
  </si>
  <si>
    <t>Pau(s) de spi, SEM gurupés</t>
  </si>
  <si>
    <t>Pau(s) de spi, E gurupés</t>
  </si>
  <si>
    <t>SPL (Pau de spi)</t>
  </si>
  <si>
    <t>Aparejo :</t>
  </si>
  <si>
    <t>Mastreação :</t>
  </si>
  <si>
    <t>RACE CONFIGURATION AND ACCOMODATION LAYOUT</t>
  </si>
  <si>
    <t>¿Mesa desembarcada?</t>
  </si>
  <si>
    <t>Précisez ci-dessous si les éléments d'aménagements intérieurs sont débarqués ou gardés à bord en régate. Dans ce second cas, chaque élément doit se trouver dans sa position normale à bord. Si les éléments ci-dessous sont différents de la version de série, veuillez le préciser.</t>
  </si>
  <si>
    <t>Precisar</t>
  </si>
  <si>
    <t>Si el Certificado es Endorsed toda modificación debe estar oficialmente medida o pesada.</t>
  </si>
  <si>
    <t>Si vous disposez d'un Certificat Endorsed toute modification doit être officiellement mesurée ou pesée.</t>
  </si>
  <si>
    <t>Calc do FSA</t>
  </si>
  <si>
    <t>Calc do STLFHmax</t>
  </si>
  <si>
    <t>Cidade :</t>
  </si>
  <si>
    <t>CEP :</t>
  </si>
  <si>
    <t>País :</t>
  </si>
  <si>
    <t>Telefone :</t>
  </si>
  <si>
    <t>E-mail :</t>
  </si>
  <si>
    <t>Nomes</t>
  </si>
  <si>
    <t>Português</t>
  </si>
  <si>
    <t>(Mandatory)</t>
  </si>
  <si>
    <t>Peso do barco*</t>
  </si>
  <si>
    <t>Lastro Interno</t>
  </si>
  <si>
    <t>Boca Max</t>
  </si>
  <si>
    <t>Peso do bulbo</t>
  </si>
  <si>
    <t>Matériau inséré dans le voile de quille ? (IRC 19.6)</t>
  </si>
  <si>
    <t>Material in fin keel ? (IRC 19.6)</t>
  </si>
  <si>
    <t>Material en la aleta de la quilla ? (IRC 19.6)</t>
  </si>
  <si>
    <t>Quille relevable :</t>
  </si>
  <si>
    <t>Quilha de içar :</t>
  </si>
  <si>
    <t>Tirant d'eau min :</t>
  </si>
  <si>
    <t>Calado min :</t>
  </si>
  <si>
    <t>Calado max :</t>
  </si>
  <si>
    <t>Tirant d'eau max :</t>
  </si>
  <si>
    <t>Calc do HSA</t>
  </si>
  <si>
    <t>Calc do SPA</t>
  </si>
  <si>
    <t>Movable cockpit lockers removed?</t>
  </si>
  <si>
    <t>Is the boat fitted with appendage(s) that create lift?</t>
  </si>
  <si>
    <t>El barco está equipado con xxx que elevan?</t>
  </si>
  <si>
    <t>Menu de abrir</t>
  </si>
  <si>
    <t>Tipo de Solicitude</t>
  </si>
  <si>
    <t>Planilha de Teste</t>
  </si>
  <si>
    <t>Selecionar lingua</t>
  </si>
  <si>
    <t>Número do último Certificado válido:</t>
  </si>
  <si>
    <t>Ano do último Certificado válido:</t>
  </si>
  <si>
    <t>&lt;selecionar da lista&gt;</t>
  </si>
  <si>
    <t>O barco passou por alguma modificação da última emissão de Certificado válido?</t>
  </si>
  <si>
    <t>Complete com dados a emendar SOMENTE</t>
  </si>
  <si>
    <t>Não completar os dados abaixo</t>
  </si>
  <si>
    <t>EMENDAS</t>
  </si>
  <si>
    <t>(2 decimais)</t>
  </si>
  <si>
    <t>Fonte dos dados</t>
  </si>
  <si>
    <t>(Obrigatorio)</t>
  </si>
  <si>
    <t>Material da asa da quilha (Regra 19.6) ?</t>
  </si>
  <si>
    <t xml:space="preserve">*Certificado de Peso obrigatorio para toda emenda de peso e lançamentos </t>
  </si>
  <si>
    <t>**Por favor confirmar HLUmax mesmo que sem modificação do Certificado anterior.</t>
  </si>
  <si>
    <t>Curva do pé se &gt;7,5% HLP</t>
  </si>
  <si>
    <t>Curva do pé se &gt;7,5% FLP</t>
  </si>
  <si>
    <t>CONFIGURAÇÃO DE REGATA E DISTRIBUIÇÃO DOS INTERIORES</t>
  </si>
  <si>
    <t xml:space="preserve">Favor de informar se elementos da distribuição interna são removidos do barco enquanto em regata. Nesse caso, cada item deve estar na sua posição normal a bordo. Se os itens abaixo são diferentes da versão padrão, especifique na caixa Detalhes Adicionais. </t>
  </si>
  <si>
    <t>Mesa desmebarcada?</t>
  </si>
  <si>
    <t>Portas desembarcadas?</t>
  </si>
  <si>
    <t>Assoalhos desembarcados?</t>
  </si>
  <si>
    <t>Beliches desembarcados?</t>
  </si>
  <si>
    <t>Caixões do cockpit desembarcados?</t>
  </si>
  <si>
    <t>Outros equipamentos desembarcados?</t>
  </si>
  <si>
    <t>Sem "sim", quantos?</t>
  </si>
  <si>
    <t>Elementos da cozinha desembarcados?</t>
  </si>
  <si>
    <t>ATENÇÃO:</t>
  </si>
  <si>
    <t>Ser seu Certificado é Auditado toda mudança de dados têm que ser aprovada por Medidor Credenciado.</t>
  </si>
  <si>
    <t>Favor de contestar as seguintes 5 perguntas:</t>
  </si>
  <si>
    <t>1. O casco foi modificado?</t>
  </si>
  <si>
    <t>2. O interior e/ou as acomodações foram modificadas?</t>
  </si>
  <si>
    <t>3. A quilha e/ou o bulbo foram modificados/trocados?</t>
  </si>
  <si>
    <t>4. A mastreação foi modificada/trocada?</t>
  </si>
  <si>
    <t>5. O leme foi modificado/trocado?</t>
  </si>
  <si>
    <t>Detalhes adicionais:</t>
  </si>
  <si>
    <t>Se "sim", forneça detalhes:</t>
  </si>
  <si>
    <t>Confirmo que a informação aqui fornecida é correta para o melhor do meu conhecimento. Confirmo que leí as Regras da Classe IRC e aceito cumpri-las completamente. Estou ciente que a Autoridade de Rating manterá todos os detalhes do meu rating na sua base de dados digital e que não tenho objeção que esses dados sejam guardados e utilizados com o propósito de analise e informação.</t>
  </si>
  <si>
    <t>Leido e aceito:</t>
  </si>
  <si>
    <t>Eu leí e aceito as condições acima mencionadas:</t>
  </si>
  <si>
    <t>Não aceito as condições acima mencionadas:</t>
  </si>
  <si>
    <t>Barcos com apêndices que geram elevação</t>
  </si>
  <si>
    <t>O barco está equipado com apêndices que geram elevação?</t>
  </si>
  <si>
    <t>Veja IRC Regra 2021 - Appendix F</t>
  </si>
  <si>
    <t>Se "sim" a Autoridade de Rating entrará em contato para coletar mais informações e detalhes de medição.</t>
  </si>
  <si>
    <t>IRC2021 - Définitions : FSHW&lt;62.5%FSFL = Cette voile n'est pas un Génois volant !</t>
  </si>
  <si>
    <t>IRC2021 - Definitions: FSHW&lt;62.5%FSFL = This sail is not a Flying Headsail!</t>
  </si>
  <si>
    <t>IRC2021 - Definiciones: FSHW&lt;62.5%FSFL = Esta vela no es un XXXXX !</t>
  </si>
  <si>
    <t>IRC2021 - Definições: FSHW&lt;62.5%FSFL = Esta vela não é um Genoa de testa livre !</t>
  </si>
  <si>
    <t>IRC2021 - Définitions: ASHW&lt;75%ASFL = Cette voile n'est pas un spinnaker !</t>
  </si>
  <si>
    <t>IRC2021 - Definitions: ASHW&lt;75%ASFL = This sail is not a spinnaker!</t>
  </si>
  <si>
    <t>IRC2021 - Definiciones: ASHW&lt;75%ASFL = Esta vela no es un spinnaker !</t>
  </si>
  <si>
    <t>IRC2021 - Definições: ASHW&lt;75%ASFL = Esta vela não é um balão!</t>
  </si>
  <si>
    <t>Como usamos seus dados</t>
  </si>
  <si>
    <t>O Centro de Cálculos IRC da UNCL trata sua privacidade com a maior seriedade e só utilizará seus dados pessoais para administrar sua conta e para providenciar os produtos e serviços que Você solicitou de nós. Isso inclui compartilha-los com a sua Autoridade IRC para que sejam enviados mensagens lembrando da revalidação anual do Certificado IRC e para enviar o Livro Anual da IRC. Também informaremos seu nome, número de Certificado e ofereceremos o código da validação aos nossos Sócios Membros da IRC somente com o propósito de activar e validar seus oferecimentos. Não venderemos nem intercambiaremos suas informações pessoais.</t>
  </si>
  <si>
    <t>De todas as formas, de tempos em tempos, nós ou nossos Sócios Membros IRC, gostariamos de contatá-lo via e-mail com boletins informativos e novidades sobre a IRC, descontos, eventos e outras comunicações de Seahorse Rating Limited ou dos nossos Sócios Membros. Por favor marque na caixa correspondente se aceita receber esses informativos:</t>
  </si>
  <si>
    <r>
      <rPr>
        <sz val="10"/>
        <rFont val="Arial"/>
        <family val="2"/>
      </rPr>
      <t xml:space="preserve">m </t>
    </r>
    <r>
      <rPr>
        <b/>
        <sz val="10"/>
        <color indexed="10"/>
        <rFont val="Arial"/>
        <family val="2"/>
      </rPr>
      <t>(STLFHmax = FSLF - (0.25*J)</t>
    </r>
  </si>
  <si>
    <t>Tangon de spinnaker, bout dehors, etc ...</t>
  </si>
  <si>
    <t>Spinnaker pole, bowsprit,etc…</t>
  </si>
  <si>
    <t>Tangón de spinnaker, botalón, etc …</t>
  </si>
  <si>
    <t>Pau de spi, Gurupes, etc …</t>
  </si>
  <si>
    <t>Complete with the data to be amended ONLY</t>
  </si>
  <si>
    <t>Tangon de foc sous le vent (Whisker pole)</t>
  </si>
  <si>
    <t>Whisker pole set to leeward</t>
  </si>
  <si>
    <t>Tangón solo para vela de proa en sotavento</t>
  </si>
  <si>
    <t>FSFL</t>
  </si>
  <si>
    <t>FSHW</t>
  </si>
  <si>
    <t>Voir Règle IRC - Annexe F "Appendices Sustentateurs"</t>
  </si>
  <si>
    <t>See IRC Rule - Appendix F</t>
  </si>
  <si>
    <t>Regla IRC - Appendix F</t>
  </si>
  <si>
    <t>Regra IRC - Appendix F</t>
  </si>
  <si>
    <t>NOUVEAU depuis 2021</t>
  </si>
  <si>
    <t>NEW since 2021</t>
  </si>
  <si>
    <t>NUEVO desde 2021</t>
  </si>
  <si>
    <t>Remplissez SEULEMENT les données à modifier (sauf indication spécifique en marge gauche)</t>
  </si>
  <si>
    <t>Planilha de Revalidação IRC 2023</t>
  </si>
  <si>
    <t>Planilha de Emenda IRC 2023</t>
  </si>
  <si>
    <t xml:space="preserve">Nombre de voiles d'avant </t>
  </si>
  <si>
    <t>NOUVEAU - IRC 2024</t>
  </si>
  <si>
    <t>Le Centre de Calcul IRC du Pôle Course du YC FRANCE respecte votre vie privée et utilisera vos données personnelles uniquement à des fins de gestion de votre compte et de fourniture des produits et services que vous nous avez demandés. Ceci inclut la transmission de vos données à votre Autorité de Rating de manière à ce que celle-ci vous fasse parvenir un message vous invitant à revalider votre certificat, et un exemplaire du nouveau Guide IRC. Nous transmettons également vos noms et numéros de certificat à ceux de nos partenaires dont vous bénéficiez des offres, ceci afin d'activer et de valider ces offres. Nous ne vendrons pas ni ne transmettrons pas vos données personnelles.</t>
  </si>
  <si>
    <t>The Centre de Calcul IRC - Pôle Course du YC FRANCE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the new IRC Yearbook.  We will also give your name, certificate number and offer validation code to our IRC Member Offers Partners solely for the purposes of activating and validating your offers. We will not sell or exchange your personal information.</t>
  </si>
  <si>
    <t>El Centre de Calcul IRC - Pole Course du YC FRANCE respeta su privacidad y utilizará sus datos personales únicamente con el fin de administrar su cuenta y proporcionar los productos y servicios que ha solicitado. Esto incluye el reenvío de sus datos a su Autoridad de Rating para que le envíe un mensaje solicitándole que revalide su certificado y una copia de la nueva  la Guía de IRC. También enviamos sus nombres y números de certificado a aquellos de nuestros socios cuyas ofertas recibe para activar y validar estas ofertas. No venderemos ni transmitiremos sus datos personales.</t>
  </si>
  <si>
    <t>Cependant, nous souhaiterions vous adresser occasionnellement par courriel des lettres d'actualité, offres ou promotions émanant du Pôle Course du YC France ou de ses partenaires. Si vous acceptez de recevoir de telles communications, merci de cocher la case ci-contre.</t>
  </si>
  <si>
    <t>However, from time to time we or our IRC Member Offers Partners would also like to contact you by email with newsletters and information on IRC member offers, discounts,  events and other communication from our Member Offer Partners.  If you consent and agree to receive these email communications please tick the box:</t>
  </si>
  <si>
    <t>Sin embargo, nos gustaría enviarle boletines ocasionales, ofertas o promociones del YC FRANCE o sus socios. Si acepta recibir dichas comunicaciones, marque la casilla contraria.</t>
  </si>
  <si>
    <t>Nombre de voiles d'avant à bord qui peuvent être utilisées en course :</t>
  </si>
  <si>
    <t>NEW - IRC 2024</t>
  </si>
  <si>
    <t>A renseigner impérativement</t>
  </si>
  <si>
    <t>To be completed systematically</t>
  </si>
  <si>
    <t>Debe completarse para cualquier solicitud</t>
  </si>
  <si>
    <t>Deve ser preenchido para qualquer solicitação</t>
  </si>
  <si>
    <t>Trinquettes inclues dans le nombre de voiles d'avant</t>
  </si>
  <si>
    <t>Number of Headsails</t>
  </si>
  <si>
    <t>Number of Headsails carried on board while racing</t>
  </si>
  <si>
    <t>Staysayls are included in the number of headsails</t>
  </si>
  <si>
    <t>Exclude: 1 OSR Heavy Weather Jib and/or 1 OPSR Strom Jib. See IRC Rule 21.7.1</t>
  </si>
  <si>
    <t>Numero de velas de proa</t>
  </si>
  <si>
    <t>Numero de velas de proa a bordo que pueden ser utilizadas en regata :</t>
  </si>
  <si>
    <t>Velas de estay incluidas</t>
  </si>
  <si>
    <t>Excluidos : 1 foque de tiempo duro para condiciones meteologicas adversas (OSR) y/o 1 foque de Tiempo duro para tormentas (OSR). Ver Regla IRC 21.7.1</t>
  </si>
  <si>
    <t>Exclus : 1 foc de gros temps RSO et/ou 1 Tourmentin RSO (Voir Règle IRC 21.7.1)</t>
  </si>
  <si>
    <t>Évènement et date limite :</t>
  </si>
  <si>
    <t>Si votre certificat est requis pour un évènement spécifique ou pour se conformer à une date limite de dépôt fixée par avis de course, merci d'indiquer les noms et dates de cet évènement dans la case ci-dessus. Si votre demande de certificat est effectuée moins de 7 jours calendaires avant la date limite, la délivrance du certificat n'est pas garantie à temps.</t>
  </si>
  <si>
    <t>Event name and rating deadline :</t>
  </si>
  <si>
    <t>If your certificate is required for a specific event or rating deadline, please give the event name and date in the box above. If the deadline is within 7 days of application, there is no guarantee of certificate issue in time.</t>
  </si>
  <si>
    <t>Evento y fecha límite:</t>
  </si>
  <si>
    <t>Si se requiere su certificado para un evento específico o para cumplir con una fecha límite establecida por el annuncio, indique el nombre y las fechas de este evento en el cuadro de arriba. Si su solicitud de certificado se realiza menos de 7 días antes de la fecha límite, no se garantiza la entrega del certificado a tiempo.</t>
  </si>
  <si>
    <t>Demande de revalidation de certificat IRC 2025</t>
  </si>
  <si>
    <t>Demande de modification de certificat IRC 2025</t>
  </si>
  <si>
    <t>IRC Revalidation form 2025</t>
  </si>
  <si>
    <t xml:space="preserve">IRC 2025 Amendment form </t>
  </si>
  <si>
    <t>Solicitud de recálculo de certificado IRC 2025</t>
  </si>
  <si>
    <t>Solictud de modificación del certificado IRC 2025</t>
  </si>
  <si>
    <t>COMPLETAR ABAJO</t>
  </si>
  <si>
    <t>NUEVO desde IRC 2024</t>
  </si>
  <si>
    <t>Genoa Voladora (IRC Flying Headsail)</t>
  </si>
  <si>
    <t>Nº de genoas voladoras a bordo En Regata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</si>
</sst>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quot;##&quot; &quot;##&quot; &quot;##&quot; &quot;##"/>
    <numFmt numFmtId="165" formatCode="00000"/>
  </numFmts>
  <fonts count="36" x14ac:knownFonts="1">
    <font>
      <sz val="10"/>
      <name val="Arial"/>
    </font>
    <font>
      <b/>
      <sz val="10"/>
      <name val="Arial"/>
      <family val="2"/>
    </font>
    <font>
      <b/>
      <sz val="20"/>
      <name val="Arial"/>
      <family val="2"/>
    </font>
    <font>
      <sz val="8"/>
      <name val="Arial"/>
      <family val="2"/>
    </font>
    <font>
      <sz val="10"/>
      <name val="Arial"/>
      <family val="2"/>
    </font>
    <font>
      <b/>
      <sz val="12"/>
      <name val="Arial"/>
      <family val="2"/>
    </font>
    <font>
      <sz val="10"/>
      <color indexed="10"/>
      <name val="Arial"/>
      <family val="2"/>
    </font>
    <font>
      <sz val="10"/>
      <color indexed="12"/>
      <name val="Arial"/>
      <family val="2"/>
    </font>
    <font>
      <b/>
      <sz val="10"/>
      <color indexed="10"/>
      <name val="Arial"/>
      <family val="2"/>
    </font>
    <font>
      <b/>
      <u/>
      <sz val="10"/>
      <color indexed="10"/>
      <name val="Arial"/>
      <family val="2"/>
    </font>
    <font>
      <sz val="10"/>
      <color indexed="9"/>
      <name val="Arial"/>
      <family val="2"/>
    </font>
    <font>
      <b/>
      <sz val="72"/>
      <color indexed="9"/>
      <name val="Arial"/>
      <family val="2"/>
    </font>
    <font>
      <sz val="10"/>
      <color indexed="48"/>
      <name val="Arial"/>
      <family val="2"/>
    </font>
    <font>
      <sz val="12"/>
      <name val="Arial"/>
      <family val="2"/>
    </font>
    <font>
      <b/>
      <sz val="14"/>
      <name val="Arial"/>
      <family val="2"/>
    </font>
    <font>
      <i/>
      <sz val="10"/>
      <name val="Arial"/>
      <family val="2"/>
    </font>
    <font>
      <b/>
      <i/>
      <sz val="10"/>
      <name val="Arial"/>
      <family val="2"/>
    </font>
    <font>
      <sz val="10"/>
      <color indexed="30"/>
      <name val="Arial"/>
      <family val="2"/>
    </font>
    <font>
      <strike/>
      <sz val="10"/>
      <name val="Arial"/>
      <family val="2"/>
    </font>
    <font>
      <b/>
      <i/>
      <sz val="8"/>
      <color indexed="10"/>
      <name val="Arial"/>
      <family val="2"/>
    </font>
    <font>
      <sz val="9"/>
      <name val="Arial"/>
      <family val="2"/>
    </font>
    <font>
      <sz val="10"/>
      <name val="Times New Roman"/>
      <family val="1"/>
    </font>
    <font>
      <sz val="10"/>
      <color theme="0"/>
      <name val="Arial"/>
      <family val="2"/>
    </font>
    <font>
      <b/>
      <sz val="10"/>
      <color rgb="FFFF0000"/>
      <name val="Arial"/>
      <family val="2"/>
    </font>
    <font>
      <sz val="10"/>
      <color rgb="FFFF0000"/>
      <name val="Arial"/>
      <family val="2"/>
    </font>
    <font>
      <i/>
      <sz val="10"/>
      <color rgb="FFFF0000"/>
      <name val="Arial"/>
      <family val="2"/>
    </font>
    <font>
      <sz val="10"/>
      <color rgb="FF00B050"/>
      <name val="Arial"/>
      <family val="2"/>
    </font>
    <font>
      <sz val="11"/>
      <color rgb="FF00B050"/>
      <name val="Calibri"/>
      <family val="2"/>
      <scheme val="minor"/>
    </font>
    <font>
      <sz val="9"/>
      <color rgb="FF00B050"/>
      <name val="Arial"/>
      <family val="2"/>
    </font>
    <font>
      <sz val="10"/>
      <color rgb="FF00B050"/>
      <name val="Calibri"/>
      <family val="2"/>
      <scheme val="minor"/>
    </font>
    <font>
      <b/>
      <sz val="10"/>
      <color rgb="FF00B050"/>
      <name val="Arial"/>
      <family val="2"/>
    </font>
    <font>
      <sz val="10"/>
      <color theme="3" tint="0.59999389629810485"/>
      <name val="Arial"/>
      <family val="2"/>
    </font>
    <font>
      <sz val="10"/>
      <color rgb="FF0070C0"/>
      <name val="Arial"/>
      <family val="2"/>
    </font>
    <font>
      <sz val="14"/>
      <color rgb="FFFF0000"/>
      <name val="Arial"/>
      <family val="2"/>
    </font>
    <font>
      <b/>
      <sz val="16"/>
      <color rgb="FFFF0000"/>
      <name val="Arial"/>
      <family val="2"/>
    </font>
    <font>
      <b/>
      <sz val="12"/>
      <color rgb="FFFF0000"/>
      <name val="Arial"/>
      <family val="2"/>
    </font>
  </fonts>
  <fills count="13">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41"/>
        <bgColor indexed="64"/>
      </patternFill>
    </fill>
    <fill>
      <patternFill patternType="solid">
        <fgColor indexed="42"/>
        <bgColor indexed="64"/>
      </patternFill>
    </fill>
    <fill>
      <patternFill patternType="solid">
        <fgColor indexed="55"/>
        <bgColor indexed="64"/>
      </patternFill>
    </fill>
    <fill>
      <patternFill patternType="solid">
        <fgColor theme="0"/>
        <bgColor indexed="64"/>
      </patternFill>
    </fill>
    <fill>
      <patternFill patternType="solid">
        <fgColor theme="8" tint="0.79998168889431442"/>
        <bgColor indexed="64"/>
      </patternFill>
    </fill>
    <fill>
      <patternFill patternType="solid">
        <fgColor rgb="FF96F367"/>
        <bgColor indexed="64"/>
      </patternFill>
    </fill>
    <fill>
      <patternFill patternType="solid">
        <fgColor rgb="FFFFFF99"/>
        <bgColor indexed="64"/>
      </patternFill>
    </fill>
    <fill>
      <patternFill patternType="solid">
        <fgColor theme="9" tint="0.39997558519241921"/>
        <bgColor indexed="64"/>
      </patternFill>
    </fill>
    <fill>
      <patternFill patternType="solid">
        <fgColor rgb="FFCCFFCC"/>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55"/>
      </top>
      <bottom style="thin">
        <color indexed="55"/>
      </bottom>
      <diagonal/>
    </border>
    <border>
      <left/>
      <right/>
      <top style="thin">
        <color indexed="55"/>
      </top>
      <bottom style="thin">
        <color indexed="55"/>
      </bottom>
      <diagonal/>
    </border>
    <border>
      <left/>
      <right style="thin">
        <color indexed="64"/>
      </right>
      <top style="thin">
        <color indexed="55"/>
      </top>
      <bottom style="thin">
        <color indexed="55"/>
      </bottom>
      <diagonal/>
    </border>
    <border>
      <left style="thin">
        <color indexed="64"/>
      </left>
      <right/>
      <top style="thin">
        <color indexed="64"/>
      </top>
      <bottom style="thin">
        <color indexed="55"/>
      </bottom>
      <diagonal/>
    </border>
    <border>
      <left/>
      <right/>
      <top style="thin">
        <color indexed="64"/>
      </top>
      <bottom style="thin">
        <color indexed="55"/>
      </bottom>
      <diagonal/>
    </border>
    <border>
      <left/>
      <right style="thin">
        <color indexed="64"/>
      </right>
      <top style="thin">
        <color indexed="64"/>
      </top>
      <bottom style="thin">
        <color indexed="55"/>
      </bottom>
      <diagonal/>
    </border>
    <border>
      <left style="thin">
        <color indexed="64"/>
      </left>
      <right/>
      <top/>
      <bottom style="thin">
        <color indexed="55"/>
      </bottom>
      <diagonal/>
    </border>
    <border>
      <left/>
      <right/>
      <top/>
      <bottom style="thin">
        <color indexed="55"/>
      </bottom>
      <diagonal/>
    </border>
    <border>
      <left/>
      <right style="thin">
        <color indexed="64"/>
      </right>
      <top/>
      <bottom style="thin">
        <color indexed="55"/>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style="medium">
        <color rgb="FFFF0000"/>
      </top>
      <bottom/>
      <diagonal/>
    </border>
    <border>
      <left/>
      <right style="thin">
        <color indexed="64"/>
      </right>
      <top style="medium">
        <color rgb="FFFF0000"/>
      </top>
      <bottom/>
      <diagonal/>
    </border>
    <border>
      <left style="thin">
        <color indexed="64"/>
      </left>
      <right style="thin">
        <color indexed="64"/>
      </right>
      <top style="medium">
        <color rgb="FFFF0000"/>
      </top>
      <bottom style="thin">
        <color indexed="64"/>
      </bottom>
      <diagonal/>
    </border>
    <border>
      <left/>
      <right/>
      <top style="medium">
        <color rgb="FFFF0000"/>
      </top>
      <bottom style="thin">
        <color indexed="64"/>
      </bottom>
      <diagonal/>
    </border>
    <border>
      <left style="thin">
        <color indexed="64"/>
      </left>
      <right/>
      <top/>
      <bottom style="medium">
        <color rgb="FFFF0000"/>
      </bottom>
      <diagonal/>
    </border>
    <border>
      <left style="thin">
        <color indexed="64"/>
      </left>
      <right style="thin">
        <color indexed="64"/>
      </right>
      <top/>
      <bottom style="medium">
        <color rgb="FFFF0000"/>
      </bottom>
      <diagonal/>
    </border>
    <border>
      <left style="medium">
        <color rgb="FFFF0000"/>
      </left>
      <right style="thin">
        <color indexed="64"/>
      </right>
      <top style="medium">
        <color rgb="FFFF0000"/>
      </top>
      <bottom/>
      <diagonal/>
    </border>
    <border>
      <left style="medium">
        <color rgb="FFFF0000"/>
      </left>
      <right style="thin">
        <color indexed="64"/>
      </right>
      <top/>
      <bottom/>
      <diagonal/>
    </border>
    <border>
      <left style="medium">
        <color rgb="FFFF0000"/>
      </left>
      <right style="thin">
        <color indexed="64"/>
      </right>
      <top/>
      <bottom style="medium">
        <color rgb="FFFF0000"/>
      </bottom>
      <diagonal/>
    </border>
    <border>
      <left style="thin">
        <color indexed="64"/>
      </left>
      <right style="medium">
        <color rgb="FFFF0000"/>
      </right>
      <top style="medium">
        <color rgb="FFFF0000"/>
      </top>
      <bottom style="thin">
        <color indexed="64"/>
      </bottom>
      <diagonal/>
    </border>
    <border>
      <left style="thin">
        <color indexed="64"/>
      </left>
      <right style="medium">
        <color rgb="FFFF0000"/>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cellStyleXfs>
  <cellXfs count="297">
    <xf numFmtId="0" fontId="0" fillId="0" borderId="0" xfId="0"/>
    <xf numFmtId="0" fontId="0" fillId="0" borderId="0" xfId="0" applyAlignment="1">
      <alignment horizontal="center" wrapText="1"/>
    </xf>
    <xf numFmtId="0" fontId="0" fillId="0" borderId="0" xfId="0" applyAlignment="1">
      <alignment horizontal="center"/>
    </xf>
    <xf numFmtId="0" fontId="0" fillId="0" borderId="1" xfId="0" applyBorder="1"/>
    <xf numFmtId="0" fontId="4" fillId="0" borderId="0" xfId="0" applyFont="1"/>
    <xf numFmtId="0" fontId="5" fillId="0" borderId="0" xfId="0" applyFont="1" applyAlignment="1">
      <alignment horizontal="center"/>
    </xf>
    <xf numFmtId="0" fontId="0" fillId="2" borderId="1" xfId="0" applyFill="1" applyBorder="1"/>
    <xf numFmtId="0" fontId="0" fillId="3" borderId="2" xfId="0" applyFill="1" applyBorder="1" applyAlignment="1">
      <alignment horizontal="center"/>
    </xf>
    <xf numFmtId="0" fontId="0" fillId="3" borderId="3" xfId="0" applyFill="1" applyBorder="1" applyAlignment="1">
      <alignment horizontal="center"/>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1" fillId="0" borderId="10" xfId="0" applyFont="1" applyBorder="1"/>
    <xf numFmtId="0" fontId="1" fillId="0" borderId="5" xfId="0" applyFont="1" applyBorder="1"/>
    <xf numFmtId="2" fontId="0" fillId="4" borderId="1" xfId="0" applyNumberFormat="1" applyFill="1" applyBorder="1"/>
    <xf numFmtId="0" fontId="7" fillId="0" borderId="0" xfId="0" applyFont="1"/>
    <xf numFmtId="0" fontId="0" fillId="0" borderId="0" xfId="0" applyAlignment="1">
      <alignment horizontal="right"/>
    </xf>
    <xf numFmtId="0" fontId="0" fillId="5" borderId="1" xfId="0" applyFill="1" applyBorder="1"/>
    <xf numFmtId="0" fontId="0" fillId="0" borderId="11" xfId="0" applyBorder="1"/>
    <xf numFmtId="0" fontId="0" fillId="0" borderId="1" xfId="0" applyBorder="1" applyAlignment="1">
      <alignment horizontal="left"/>
    </xf>
    <xf numFmtId="0" fontId="1" fillId="0" borderId="7" xfId="0" applyFont="1" applyBorder="1"/>
    <xf numFmtId="0" fontId="8" fillId="0" borderId="0" xfId="0" applyFont="1"/>
    <xf numFmtId="0" fontId="0" fillId="0" borderId="0" xfId="0" applyAlignment="1">
      <alignment horizontal="left"/>
    </xf>
    <xf numFmtId="0" fontId="0" fillId="0" borderId="12" xfId="0" applyBorder="1"/>
    <xf numFmtId="0" fontId="1" fillId="0" borderId="13" xfId="0" applyFont="1" applyBorder="1"/>
    <xf numFmtId="0" fontId="9" fillId="0" borderId="0" xfId="0" applyFont="1"/>
    <xf numFmtId="0" fontId="8" fillId="0" borderId="8" xfId="0" applyFont="1" applyBorder="1" applyAlignment="1">
      <alignment horizontal="center"/>
    </xf>
    <xf numFmtId="0" fontId="4" fillId="0" borderId="8" xfId="0" applyFont="1" applyBorder="1"/>
    <xf numFmtId="0" fontId="10" fillId="0" borderId="0" xfId="0" applyFont="1"/>
    <xf numFmtId="0" fontId="0" fillId="0" borderId="0" xfId="0" applyAlignment="1">
      <alignment vertical="top" wrapText="1"/>
    </xf>
    <xf numFmtId="0" fontId="2" fillId="3" borderId="0" xfId="0" applyFont="1" applyFill="1" applyAlignment="1">
      <alignment horizontal="center"/>
    </xf>
    <xf numFmtId="0" fontId="1" fillId="0" borderId="0" xfId="0" applyFont="1"/>
    <xf numFmtId="0" fontId="8" fillId="0" borderId="0" xfId="0" applyFont="1" applyAlignment="1">
      <alignment horizontal="center"/>
    </xf>
    <xf numFmtId="0" fontId="3" fillId="0" borderId="0" xfId="0" applyFont="1"/>
    <xf numFmtId="0" fontId="7" fillId="0" borderId="5" xfId="0" applyFont="1" applyBorder="1"/>
    <xf numFmtId="164" fontId="0" fillId="0" borderId="0" xfId="0" applyNumberFormat="1" applyAlignment="1">
      <alignment horizontal="left"/>
    </xf>
    <xf numFmtId="0" fontId="6" fillId="0" borderId="0" xfId="0" applyFont="1" applyAlignment="1">
      <alignment horizontal="center"/>
    </xf>
    <xf numFmtId="2" fontId="8" fillId="0" borderId="0" xfId="0" applyNumberFormat="1" applyFont="1"/>
    <xf numFmtId="0" fontId="0" fillId="0" borderId="0" xfId="0" applyAlignment="1">
      <alignment horizontal="left" wrapText="1"/>
    </xf>
    <xf numFmtId="0" fontId="1" fillId="0" borderId="1" xfId="0" applyFont="1" applyBorder="1" applyAlignment="1">
      <alignment horizontal="right" wrapText="1"/>
    </xf>
    <xf numFmtId="2" fontId="0" fillId="2" borderId="1" xfId="0" applyNumberFormat="1" applyFill="1" applyBorder="1" applyProtection="1">
      <protection locked="0"/>
    </xf>
    <xf numFmtId="0" fontId="0" fillId="2" borderId="1" xfId="0" applyFill="1" applyBorder="1" applyProtection="1">
      <protection locked="0"/>
    </xf>
    <xf numFmtId="0" fontId="0" fillId="5" borderId="1" xfId="0" applyFill="1" applyBorder="1" applyProtection="1">
      <protection locked="0"/>
    </xf>
    <xf numFmtId="0" fontId="0" fillId="5" borderId="2" xfId="0" applyFill="1" applyBorder="1" applyProtection="1">
      <protection locked="0"/>
    </xf>
    <xf numFmtId="0" fontId="0" fillId="5" borderId="1" xfId="0" applyFill="1" applyBorder="1" applyAlignment="1" applyProtection="1">
      <alignment horizontal="center"/>
      <protection locked="0"/>
    </xf>
    <xf numFmtId="0" fontId="0" fillId="5" borderId="14" xfId="0" applyFill="1" applyBorder="1" applyProtection="1">
      <protection locked="0"/>
    </xf>
    <xf numFmtId="0" fontId="0" fillId="5" borderId="6" xfId="0" applyFill="1" applyBorder="1" applyProtection="1">
      <protection locked="0"/>
    </xf>
    <xf numFmtId="0" fontId="7" fillId="0" borderId="0" xfId="0" applyFont="1" applyAlignment="1">
      <alignment vertical="center" wrapText="1"/>
    </xf>
    <xf numFmtId="0" fontId="22" fillId="6" borderId="0" xfId="0" applyFont="1" applyFill="1"/>
    <xf numFmtId="0" fontId="22" fillId="6" borderId="0" xfId="0" applyFont="1" applyFill="1" applyAlignment="1">
      <alignment horizontal="left"/>
    </xf>
    <xf numFmtId="0" fontId="23" fillId="0" borderId="40" xfId="0" applyFont="1" applyBorder="1"/>
    <xf numFmtId="0" fontId="0" fillId="0" borderId="41" xfId="0" applyBorder="1"/>
    <xf numFmtId="0" fontId="23" fillId="0" borderId="41" xfId="0" applyFont="1" applyBorder="1"/>
    <xf numFmtId="0" fontId="0" fillId="0" borderId="42" xfId="0" applyBorder="1"/>
    <xf numFmtId="0" fontId="0" fillId="0" borderId="43" xfId="0" applyBorder="1" applyAlignment="1">
      <alignment horizontal="left" indent="1"/>
    </xf>
    <xf numFmtId="0" fontId="0" fillId="0" borderId="44" xfId="0" applyBorder="1"/>
    <xf numFmtId="0" fontId="0" fillId="0" borderId="45" xfId="0" applyBorder="1"/>
    <xf numFmtId="0" fontId="0" fillId="0" borderId="46" xfId="0" applyBorder="1"/>
    <xf numFmtId="0" fontId="0" fillId="0" borderId="47" xfId="0" applyBorder="1"/>
    <xf numFmtId="0" fontId="23" fillId="0" borderId="0" xfId="0" applyFont="1"/>
    <xf numFmtId="0" fontId="24" fillId="0" borderId="4" xfId="0" applyFont="1" applyBorder="1"/>
    <xf numFmtId="0" fontId="0" fillId="0" borderId="0" xfId="0" applyAlignment="1">
      <alignment vertical="center"/>
    </xf>
    <xf numFmtId="0" fontId="4" fillId="0" borderId="0" xfId="0" applyFont="1" applyAlignment="1">
      <alignment wrapText="1"/>
    </xf>
    <xf numFmtId="0" fontId="23" fillId="0" borderId="0" xfId="0" applyFont="1" applyAlignment="1">
      <alignment horizontal="center"/>
    </xf>
    <xf numFmtId="0" fontId="4" fillId="5" borderId="1" xfId="0" applyFont="1" applyFill="1" applyBorder="1" applyProtection="1">
      <protection locked="0"/>
    </xf>
    <xf numFmtId="0" fontId="0" fillId="0" borderId="5" xfId="0" applyBorder="1" applyAlignment="1">
      <alignment vertical="center"/>
    </xf>
    <xf numFmtId="0" fontId="10" fillId="0" borderId="0" xfId="0" applyFont="1" applyAlignment="1">
      <alignment vertical="center"/>
    </xf>
    <xf numFmtId="0" fontId="10" fillId="0" borderId="6" xfId="0" applyFont="1" applyBorder="1" applyAlignment="1">
      <alignment vertical="center"/>
    </xf>
    <xf numFmtId="0" fontId="18" fillId="0" borderId="0" xfId="0" applyFont="1"/>
    <xf numFmtId="0" fontId="4" fillId="0" borderId="4" xfId="0" applyFont="1" applyBorder="1"/>
    <xf numFmtId="0" fontId="19" fillId="0" borderId="4" xfId="0" applyFont="1" applyBorder="1" applyAlignment="1">
      <alignment horizontal="right" vertical="top"/>
    </xf>
    <xf numFmtId="2" fontId="19" fillId="0" borderId="4" xfId="0" applyNumberFormat="1" applyFont="1" applyBorder="1" applyAlignment="1">
      <alignment horizontal="left" vertical="top"/>
    </xf>
    <xf numFmtId="0" fontId="25" fillId="0" borderId="43" xfId="0" applyFont="1" applyBorder="1" applyAlignment="1">
      <alignment horizontal="left" indent="1"/>
    </xf>
    <xf numFmtId="0" fontId="20" fillId="0" borderId="43" xfId="0" applyFont="1" applyBorder="1" applyAlignment="1">
      <alignment horizontal="left" indent="1"/>
    </xf>
    <xf numFmtId="0" fontId="23" fillId="0" borderId="5" xfId="0" applyFont="1" applyBorder="1" applyAlignment="1">
      <alignment horizontal="left" indent="1"/>
    </xf>
    <xf numFmtId="2" fontId="0" fillId="2" borderId="2" xfId="0" applyNumberFormat="1" applyFill="1" applyBorder="1" applyProtection="1">
      <protection locked="0"/>
    </xf>
    <xf numFmtId="2" fontId="0" fillId="2" borderId="15" xfId="0" applyNumberFormat="1" applyFill="1" applyBorder="1" applyProtection="1">
      <protection locked="0"/>
    </xf>
    <xf numFmtId="0" fontId="0" fillId="0" borderId="48" xfId="0" applyBorder="1"/>
    <xf numFmtId="0" fontId="0" fillId="0" borderId="49" xfId="0" applyBorder="1"/>
    <xf numFmtId="2" fontId="0" fillId="2" borderId="50" xfId="0" applyNumberFormat="1" applyFill="1" applyBorder="1" applyProtection="1">
      <protection locked="0"/>
    </xf>
    <xf numFmtId="0" fontId="0" fillId="0" borderId="51" xfId="0" applyBorder="1"/>
    <xf numFmtId="0" fontId="0" fillId="0" borderId="52" xfId="0" applyBorder="1"/>
    <xf numFmtId="0" fontId="24" fillId="0" borderId="46" xfId="0" applyFont="1" applyBorder="1"/>
    <xf numFmtId="0" fontId="24" fillId="5" borderId="53" xfId="0" applyFont="1" applyFill="1" applyBorder="1" applyProtection="1">
      <protection locked="0"/>
    </xf>
    <xf numFmtId="0" fontId="22" fillId="0" borderId="0" xfId="0" applyFont="1"/>
    <xf numFmtId="1" fontId="0" fillId="0" borderId="0" xfId="0" applyNumberFormat="1"/>
    <xf numFmtId="1" fontId="0" fillId="0" borderId="4" xfId="0" applyNumberFormat="1" applyBorder="1"/>
    <xf numFmtId="0" fontId="0" fillId="0" borderId="2" xfId="0" applyBorder="1"/>
    <xf numFmtId="0" fontId="0" fillId="0" borderId="3" xfId="0" applyBorder="1"/>
    <xf numFmtId="0" fontId="0" fillId="0" borderId="0" xfId="0" applyAlignment="1">
      <alignment vertical="top"/>
    </xf>
    <xf numFmtId="0" fontId="4" fillId="0" borderId="0" xfId="0" applyFont="1" applyAlignment="1">
      <alignment vertical="top"/>
    </xf>
    <xf numFmtId="0" fontId="26" fillId="0" borderId="0" xfId="0" applyFont="1"/>
    <xf numFmtId="1" fontId="26" fillId="0" borderId="16" xfId="0" applyNumberFormat="1" applyFont="1" applyBorder="1"/>
    <xf numFmtId="0" fontId="26" fillId="0" borderId="8" xfId="0" applyFont="1" applyBorder="1"/>
    <xf numFmtId="0" fontId="26" fillId="0" borderId="15" xfId="0" applyFont="1" applyBorder="1"/>
    <xf numFmtId="0" fontId="26" fillId="0" borderId="0" xfId="0" applyFont="1" applyAlignment="1">
      <alignment horizontal="left" vertical="top" wrapText="1"/>
    </xf>
    <xf numFmtId="0" fontId="27" fillId="0" borderId="0" xfId="0" applyFont="1" applyAlignment="1">
      <alignment horizontal="left" vertical="top" wrapText="1"/>
    </xf>
    <xf numFmtId="0" fontId="26" fillId="0" borderId="8" xfId="0" applyFont="1" applyBorder="1" applyAlignment="1">
      <alignment horizontal="left"/>
    </xf>
    <xf numFmtId="1" fontId="0" fillId="0" borderId="17" xfId="0" applyNumberFormat="1" applyBorder="1"/>
    <xf numFmtId="0" fontId="4" fillId="0" borderId="0" xfId="0" applyFont="1" applyAlignment="1">
      <alignment horizontal="left"/>
    </xf>
    <xf numFmtId="0" fontId="26" fillId="0" borderId="0" xfId="0" applyFont="1" applyAlignment="1">
      <alignment vertical="center"/>
    </xf>
    <xf numFmtId="0" fontId="26" fillId="0" borderId="3" xfId="0" applyFont="1" applyBorder="1"/>
    <xf numFmtId="2" fontId="26" fillId="7" borderId="0" xfId="0" applyNumberFormat="1" applyFont="1" applyFill="1"/>
    <xf numFmtId="0" fontId="28" fillId="0" borderId="0" xfId="0" applyFont="1" applyAlignment="1">
      <alignment horizontal="left" vertical="center"/>
    </xf>
    <xf numFmtId="0" fontId="28" fillId="0" borderId="0" xfId="0" applyFont="1" applyAlignment="1">
      <alignment vertical="center"/>
    </xf>
    <xf numFmtId="0" fontId="4" fillId="0" borderId="11" xfId="0" applyFont="1" applyBorder="1"/>
    <xf numFmtId="2" fontId="4" fillId="0" borderId="11" xfId="0" applyNumberFormat="1" applyFont="1" applyBorder="1"/>
    <xf numFmtId="0" fontId="26" fillId="0" borderId="0" xfId="0" applyFont="1" applyAlignment="1">
      <alignment vertical="top"/>
    </xf>
    <xf numFmtId="2" fontId="4" fillId="0" borderId="0" xfId="0" applyNumberFormat="1" applyFont="1"/>
    <xf numFmtId="0" fontId="27" fillId="0" borderId="8" xfId="0" applyFont="1" applyBorder="1" applyAlignment="1">
      <alignment horizontal="left" vertical="top" wrapText="1"/>
    </xf>
    <xf numFmtId="0" fontId="0" fillId="0" borderId="10" xfId="0" applyBorder="1"/>
    <xf numFmtId="0" fontId="4" fillId="0" borderId="5" xfId="0" applyFont="1" applyBorder="1"/>
    <xf numFmtId="0" fontId="26" fillId="0" borderId="4" xfId="0" applyFont="1" applyBorder="1" applyAlignment="1">
      <alignment horizontal="left" vertical="top" wrapText="1"/>
    </xf>
    <xf numFmtId="0" fontId="29" fillId="0" borderId="0" xfId="0" applyFont="1" applyAlignment="1">
      <alignment horizontal="left" vertical="top" wrapText="1"/>
    </xf>
    <xf numFmtId="0" fontId="30" fillId="0" borderId="0" xfId="0" applyFont="1"/>
    <xf numFmtId="0" fontId="30" fillId="8" borderId="0" xfId="0" applyFont="1" applyFill="1"/>
    <xf numFmtId="0" fontId="0" fillId="8" borderId="0" xfId="0" applyFill="1"/>
    <xf numFmtId="0" fontId="26" fillId="8" borderId="0" xfId="0" applyFont="1" applyFill="1"/>
    <xf numFmtId="0" fontId="31" fillId="0" borderId="0" xfId="0" applyFont="1"/>
    <xf numFmtId="0" fontId="31" fillId="7" borderId="0" xfId="0" applyFont="1" applyFill="1"/>
    <xf numFmtId="0" fontId="0" fillId="7" borderId="0" xfId="0" applyFill="1"/>
    <xf numFmtId="0" fontId="29" fillId="0" borderId="8" xfId="0" applyFont="1" applyBorder="1" applyAlignment="1">
      <alignment horizontal="left" vertical="top" wrapText="1"/>
    </xf>
    <xf numFmtId="0" fontId="4" fillId="0" borderId="0" xfId="0" applyFont="1" applyAlignment="1">
      <alignment vertical="center"/>
    </xf>
    <xf numFmtId="0" fontId="21" fillId="0" borderId="0" xfId="0" applyFont="1" applyAlignment="1">
      <alignment vertical="center"/>
    </xf>
    <xf numFmtId="2" fontId="19" fillId="0" borderId="14" xfId="0" applyNumberFormat="1" applyFont="1" applyBorder="1" applyAlignment="1">
      <alignment horizontal="left" vertical="top"/>
    </xf>
    <xf numFmtId="0" fontId="4" fillId="0" borderId="9" xfId="0" applyFont="1" applyBorder="1"/>
    <xf numFmtId="0" fontId="4" fillId="0" borderId="41" xfId="0" applyFont="1" applyBorder="1"/>
    <xf numFmtId="0" fontId="19" fillId="0" borderId="0" xfId="0" applyFont="1" applyAlignment="1">
      <alignment horizontal="right" vertical="top"/>
    </xf>
    <xf numFmtId="2" fontId="19" fillId="0" borderId="0" xfId="0" applyNumberFormat="1" applyFont="1" applyAlignment="1">
      <alignment horizontal="left" vertical="top"/>
    </xf>
    <xf numFmtId="0" fontId="23" fillId="0" borderId="0" xfId="0" applyFont="1" applyAlignment="1">
      <alignment vertical="center"/>
    </xf>
    <xf numFmtId="0" fontId="23" fillId="0" borderId="6" xfId="0" applyFont="1" applyBorder="1" applyAlignment="1">
      <alignment vertical="center"/>
    </xf>
    <xf numFmtId="0" fontId="1" fillId="0" borderId="8" xfId="0" applyFont="1" applyBorder="1"/>
    <xf numFmtId="0" fontId="1" fillId="0" borderId="40" xfId="0" applyFont="1" applyBorder="1"/>
    <xf numFmtId="0" fontId="8" fillId="0" borderId="41" xfId="0" applyFont="1" applyBorder="1" applyAlignment="1">
      <alignment horizontal="center"/>
    </xf>
    <xf numFmtId="0" fontId="19" fillId="0" borderId="41" xfId="0" applyFont="1" applyBorder="1" applyAlignment="1">
      <alignment horizontal="right" vertical="top"/>
    </xf>
    <xf numFmtId="2" fontId="19" fillId="0" borderId="42" xfId="0" applyNumberFormat="1" applyFont="1" applyBorder="1" applyAlignment="1">
      <alignment horizontal="left" vertical="top"/>
    </xf>
    <xf numFmtId="0" fontId="1" fillId="0" borderId="43" xfId="0" applyFont="1" applyBorder="1"/>
    <xf numFmtId="2" fontId="19" fillId="0" borderId="44" xfId="0" applyNumberFormat="1" applyFont="1" applyBorder="1" applyAlignment="1">
      <alignment horizontal="left" vertical="top"/>
    </xf>
    <xf numFmtId="0" fontId="23" fillId="0" borderId="43" xfId="0" applyFont="1" applyBorder="1" applyAlignment="1">
      <alignment vertical="center"/>
    </xf>
    <xf numFmtId="0" fontId="23" fillId="0" borderId="45" xfId="0" applyFont="1" applyBorder="1" applyAlignment="1">
      <alignment vertical="center"/>
    </xf>
    <xf numFmtId="0" fontId="1" fillId="0" borderId="45" xfId="0" applyFont="1" applyBorder="1"/>
    <xf numFmtId="2" fontId="19" fillId="0" borderId="47" xfId="0" applyNumberFormat="1" applyFont="1" applyBorder="1" applyAlignment="1">
      <alignment horizontal="left" vertical="top"/>
    </xf>
    <xf numFmtId="0" fontId="0" fillId="9" borderId="18" xfId="0" applyFill="1" applyBorder="1" applyProtection="1">
      <protection locked="0"/>
    </xf>
    <xf numFmtId="0" fontId="20" fillId="0" borderId="0" xfId="0" applyFont="1"/>
    <xf numFmtId="0" fontId="23" fillId="0" borderId="0" xfId="0" applyFont="1" applyAlignment="1">
      <alignment vertical="top" wrapText="1"/>
    </xf>
    <xf numFmtId="0" fontId="1" fillId="0" borderId="5" xfId="0" applyFont="1" applyBorder="1" applyAlignment="1">
      <alignment wrapText="1"/>
    </xf>
    <xf numFmtId="2" fontId="0" fillId="0" borderId="4" xfId="0" applyNumberFormat="1" applyBorder="1" applyProtection="1">
      <protection locked="0"/>
    </xf>
    <xf numFmtId="0" fontId="0" fillId="9" borderId="1" xfId="0" applyFill="1" applyBorder="1" applyProtection="1">
      <protection locked="0"/>
    </xf>
    <xf numFmtId="0" fontId="24" fillId="0" borderId="0" xfId="0" applyFont="1" applyAlignment="1">
      <alignment vertical="center"/>
    </xf>
    <xf numFmtId="0" fontId="34" fillId="0" borderId="60" xfId="0" applyFont="1" applyBorder="1" applyAlignment="1">
      <alignment horizontal="center" vertical="center"/>
    </xf>
    <xf numFmtId="0" fontId="34" fillId="0" borderId="61" xfId="0" applyFont="1" applyBorder="1" applyAlignment="1">
      <alignment horizontal="center" vertical="center"/>
    </xf>
    <xf numFmtId="0" fontId="0" fillId="10" borderId="1" xfId="0" applyFill="1" applyBorder="1" applyAlignment="1" applyProtection="1">
      <alignment horizontal="center"/>
      <protection locked="0"/>
    </xf>
    <xf numFmtId="0" fontId="6" fillId="3" borderId="5" xfId="0" applyFont="1" applyFill="1" applyBorder="1" applyAlignment="1">
      <alignment horizontal="center"/>
    </xf>
    <xf numFmtId="0" fontId="6" fillId="3" borderId="6" xfId="0" applyFont="1" applyFill="1" applyBorder="1" applyAlignment="1">
      <alignment horizontal="center"/>
    </xf>
    <xf numFmtId="0" fontId="0" fillId="0" borderId="0" xfId="0" applyAlignment="1">
      <alignment horizontal="left" vertical="top" wrapText="1"/>
    </xf>
    <xf numFmtId="0" fontId="0" fillId="0" borderId="0" xfId="0" applyAlignment="1">
      <alignment horizontal="left" vertical="center" wrapText="1"/>
    </xf>
    <xf numFmtId="0" fontId="5" fillId="5" borderId="19" xfId="0" applyFont="1" applyFill="1" applyBorder="1" applyAlignment="1">
      <alignment horizontal="center" vertical="center"/>
    </xf>
    <xf numFmtId="0" fontId="5" fillId="5" borderId="20" xfId="0" applyFont="1" applyFill="1" applyBorder="1" applyAlignment="1">
      <alignment horizontal="center" vertical="center"/>
    </xf>
    <xf numFmtId="0" fontId="5" fillId="5" borderId="21" xfId="0" applyFont="1" applyFill="1" applyBorder="1" applyAlignment="1">
      <alignment horizontal="center" vertical="center"/>
    </xf>
    <xf numFmtId="0" fontId="1" fillId="0" borderId="10" xfId="0" applyFont="1" applyBorder="1" applyAlignment="1">
      <alignment horizontal="left" vertical="top" wrapText="1"/>
    </xf>
    <xf numFmtId="0" fontId="1" fillId="0" borderId="4" xfId="0" applyFont="1" applyBorder="1" applyAlignment="1">
      <alignment horizontal="left" vertical="top" wrapText="1"/>
    </xf>
    <xf numFmtId="0" fontId="0" fillId="2" borderId="28" xfId="0" applyFill="1" applyBorder="1" applyAlignment="1" applyProtection="1">
      <alignment horizontal="center"/>
      <protection locked="0"/>
    </xf>
    <xf numFmtId="0" fontId="0" fillId="2" borderId="29" xfId="0" applyFill="1" applyBorder="1" applyAlignment="1" applyProtection="1">
      <alignment horizontal="center"/>
      <protection locked="0"/>
    </xf>
    <xf numFmtId="0" fontId="0" fillId="2" borderId="30" xfId="0" applyFill="1" applyBorder="1" applyAlignment="1" applyProtection="1">
      <alignment horizontal="center"/>
      <protection locked="0"/>
    </xf>
    <xf numFmtId="0" fontId="4" fillId="12" borderId="13" xfId="0" applyFont="1" applyFill="1" applyBorder="1" applyAlignment="1" applyProtection="1">
      <alignment horizontal="center"/>
      <protection locked="0"/>
    </xf>
    <xf numFmtId="0" fontId="4" fillId="12" borderId="12" xfId="0" applyFont="1" applyFill="1" applyBorder="1" applyAlignment="1" applyProtection="1">
      <alignment horizontal="center"/>
      <protection locked="0"/>
    </xf>
    <xf numFmtId="0" fontId="4" fillId="2" borderId="10" xfId="0" applyFont="1"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14" xfId="0" applyFill="1" applyBorder="1" applyAlignment="1" applyProtection="1">
      <alignment horizontal="left" vertical="top" wrapText="1"/>
      <protection locked="0"/>
    </xf>
    <xf numFmtId="0" fontId="4" fillId="2" borderId="5" xfId="0" applyFont="1"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9" xfId="0" applyFill="1" applyBorder="1" applyAlignment="1" applyProtection="1">
      <alignment horizontal="left" vertical="top" wrapText="1"/>
      <protection locked="0"/>
    </xf>
    <xf numFmtId="0" fontId="5" fillId="5" borderId="19" xfId="0" applyFont="1" applyFill="1" applyBorder="1" applyAlignment="1">
      <alignment horizontal="center"/>
    </xf>
    <xf numFmtId="0" fontId="5" fillId="5" borderId="20" xfId="0" applyFont="1" applyFill="1" applyBorder="1" applyAlignment="1">
      <alignment horizontal="center"/>
    </xf>
    <xf numFmtId="0" fontId="5" fillId="5" borderId="21" xfId="0" applyFont="1" applyFill="1" applyBorder="1" applyAlignment="1">
      <alignment horizontal="center"/>
    </xf>
    <xf numFmtId="0" fontId="6" fillId="3" borderId="10" xfId="0" applyFont="1" applyFill="1" applyBorder="1" applyAlignment="1">
      <alignment horizontal="center"/>
    </xf>
    <xf numFmtId="0" fontId="6" fillId="3" borderId="14" xfId="0" applyFont="1" applyFill="1" applyBorder="1" applyAlignment="1">
      <alignment horizontal="center"/>
    </xf>
    <xf numFmtId="0" fontId="24" fillId="0" borderId="0" xfId="0" applyFont="1" applyAlignment="1">
      <alignment horizontal="left"/>
    </xf>
    <xf numFmtId="0" fontId="0" fillId="2" borderId="5" xfId="0" applyFill="1" applyBorder="1" applyAlignment="1" applyProtection="1">
      <alignment horizontal="left"/>
      <protection locked="0"/>
    </xf>
    <xf numFmtId="0" fontId="0" fillId="2" borderId="0" xfId="0" applyFill="1" applyAlignment="1" applyProtection="1">
      <alignment horizontal="left"/>
      <protection locked="0"/>
    </xf>
    <xf numFmtId="0" fontId="0" fillId="2" borderId="6" xfId="0" applyFill="1" applyBorder="1" applyAlignment="1" applyProtection="1">
      <alignment horizontal="left"/>
      <protection locked="0"/>
    </xf>
    <xf numFmtId="0" fontId="0" fillId="2" borderId="28" xfId="0" applyFill="1" applyBorder="1" applyAlignment="1" applyProtection="1">
      <alignment horizontal="left"/>
      <protection locked="0"/>
    </xf>
    <xf numFmtId="0" fontId="0" fillId="2" borderId="29" xfId="0" applyFill="1" applyBorder="1" applyAlignment="1" applyProtection="1">
      <alignment horizontal="left"/>
      <protection locked="0"/>
    </xf>
    <xf numFmtId="0" fontId="0" fillId="2" borderId="30" xfId="0" applyFill="1" applyBorder="1" applyAlignment="1" applyProtection="1">
      <alignment horizontal="left"/>
      <protection locked="0"/>
    </xf>
    <xf numFmtId="165" fontId="0" fillId="2" borderId="28" xfId="0" applyNumberFormat="1" applyFill="1" applyBorder="1" applyAlignment="1" applyProtection="1">
      <alignment horizontal="left"/>
      <protection locked="0"/>
    </xf>
    <xf numFmtId="165" fontId="0" fillId="2" borderId="29" xfId="0" applyNumberFormat="1" applyFill="1" applyBorder="1" applyAlignment="1" applyProtection="1">
      <alignment horizontal="left"/>
      <protection locked="0"/>
    </xf>
    <xf numFmtId="165" fontId="0" fillId="2" borderId="30" xfId="0" applyNumberFormat="1" applyFill="1" applyBorder="1" applyAlignment="1" applyProtection="1">
      <alignment horizontal="left"/>
      <protection locked="0"/>
    </xf>
    <xf numFmtId="0" fontId="0" fillId="0" borderId="3" xfId="0" applyBorder="1" applyAlignment="1">
      <alignment horizontal="left" vertical="center"/>
    </xf>
    <xf numFmtId="164" fontId="0" fillId="2" borderId="34" xfId="0" applyNumberFormat="1" applyFill="1" applyBorder="1" applyAlignment="1" applyProtection="1">
      <alignment horizontal="left"/>
      <protection locked="0"/>
    </xf>
    <xf numFmtId="164" fontId="0" fillId="2" borderId="35" xfId="0" applyNumberFormat="1" applyFill="1" applyBorder="1" applyAlignment="1" applyProtection="1">
      <alignment horizontal="left"/>
      <protection locked="0"/>
    </xf>
    <xf numFmtId="164" fontId="0" fillId="2" borderId="36" xfId="0" applyNumberFormat="1" applyFill="1" applyBorder="1" applyAlignment="1" applyProtection="1">
      <alignment horizontal="left"/>
      <protection locked="0"/>
    </xf>
    <xf numFmtId="0" fontId="33" fillId="0" borderId="0" xfId="0" applyFont="1" applyAlignment="1">
      <alignment horizontal="center" vertical="center"/>
    </xf>
    <xf numFmtId="0" fontId="0" fillId="2" borderId="7" xfId="0" applyFill="1" applyBorder="1" applyAlignment="1" applyProtection="1">
      <alignment horizontal="left"/>
      <protection locked="0"/>
    </xf>
    <xf numFmtId="0" fontId="0" fillId="2" borderId="8" xfId="0" applyFill="1" applyBorder="1" applyAlignment="1" applyProtection="1">
      <alignment horizontal="left"/>
      <protection locked="0"/>
    </xf>
    <xf numFmtId="0" fontId="0" fillId="2" borderId="9" xfId="0" applyFill="1" applyBorder="1" applyAlignment="1" applyProtection="1">
      <alignment horizontal="left"/>
      <protection locked="0"/>
    </xf>
    <xf numFmtId="0" fontId="2" fillId="3" borderId="0" xfId="0" applyFont="1" applyFill="1" applyAlignment="1">
      <alignment horizontal="left" indent="15"/>
    </xf>
    <xf numFmtId="0" fontId="0" fillId="2" borderId="31" xfId="0" applyFill="1" applyBorder="1" applyAlignment="1" applyProtection="1">
      <alignment horizontal="left"/>
      <protection locked="0"/>
    </xf>
    <xf numFmtId="0" fontId="0" fillId="2" borderId="32" xfId="0" applyFill="1" applyBorder="1" applyAlignment="1" applyProtection="1">
      <alignment horizontal="left"/>
      <protection locked="0"/>
    </xf>
    <xf numFmtId="0" fontId="0" fillId="2" borderId="33" xfId="0" applyFill="1" applyBorder="1" applyAlignment="1" applyProtection="1">
      <alignment horizontal="left"/>
      <protection locked="0"/>
    </xf>
    <xf numFmtId="0" fontId="23" fillId="0" borderId="0" xfId="0" applyFont="1" applyAlignment="1">
      <alignment horizontal="right" indent="1"/>
    </xf>
    <xf numFmtId="0" fontId="23" fillId="0" borderId="6" xfId="0" applyFont="1" applyBorder="1" applyAlignment="1">
      <alignment horizontal="right" indent="1"/>
    </xf>
    <xf numFmtId="0" fontId="0" fillId="2" borderId="28" xfId="0" applyFill="1" applyBorder="1" applyAlignment="1">
      <alignment horizontal="left"/>
    </xf>
    <xf numFmtId="0" fontId="0" fillId="2" borderId="29" xfId="0" applyFill="1" applyBorder="1" applyAlignment="1">
      <alignment horizontal="left"/>
    </xf>
    <xf numFmtId="0" fontId="0" fillId="2" borderId="30" xfId="0" applyFill="1" applyBorder="1" applyAlignment="1">
      <alignment horizontal="left"/>
    </xf>
    <xf numFmtId="0" fontId="23" fillId="0" borderId="60" xfId="0" applyFont="1" applyBorder="1" applyAlignment="1">
      <alignment horizontal="center" vertical="top" wrapText="1"/>
    </xf>
    <xf numFmtId="0" fontId="23" fillId="0" borderId="62" xfId="0" applyFont="1" applyBorder="1" applyAlignment="1">
      <alignment horizontal="center" vertical="top" wrapText="1"/>
    </xf>
    <xf numFmtId="0" fontId="5" fillId="0" borderId="0" xfId="0" applyFont="1" applyAlignment="1">
      <alignment horizontal="center"/>
    </xf>
    <xf numFmtId="0" fontId="4" fillId="0" borderId="63" xfId="0" applyFont="1" applyBorder="1" applyAlignment="1" applyProtection="1">
      <alignment horizontal="left" vertical="center" indent="1"/>
      <protection locked="0"/>
    </xf>
    <xf numFmtId="0" fontId="0" fillId="0" borderId="64" xfId="0" applyBorder="1" applyAlignment="1" applyProtection="1">
      <alignment horizontal="left" vertical="center" indent="1"/>
      <protection locked="0"/>
    </xf>
    <xf numFmtId="0" fontId="0" fillId="0" borderId="65" xfId="0" applyBorder="1" applyAlignment="1" applyProtection="1">
      <alignment horizontal="left" vertical="center" indent="1"/>
      <protection locked="0"/>
    </xf>
    <xf numFmtId="0" fontId="0" fillId="10" borderId="13" xfId="0" applyFill="1" applyBorder="1" applyAlignment="1" applyProtection="1">
      <alignment horizontal="center"/>
      <protection locked="0"/>
    </xf>
    <xf numFmtId="0" fontId="0" fillId="2" borderId="11"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0" fillId="10" borderId="15" xfId="0" applyFill="1" applyBorder="1" applyAlignment="1" applyProtection="1">
      <alignment horizontal="center"/>
      <protection locked="0"/>
    </xf>
    <xf numFmtId="0" fontId="0" fillId="0" borderId="12" xfId="0" applyBorder="1" applyAlignment="1" applyProtection="1">
      <alignment horizontal="center"/>
      <protection locked="0"/>
    </xf>
    <xf numFmtId="0" fontId="0" fillId="0" borderId="1" xfId="0" applyBorder="1" applyAlignment="1" applyProtection="1">
      <alignment horizontal="center"/>
      <protection locked="0"/>
    </xf>
    <xf numFmtId="0" fontId="0" fillId="10" borderId="13" xfId="0" applyFill="1" applyBorder="1" applyAlignment="1" applyProtection="1">
      <alignment horizontal="left"/>
      <protection locked="0"/>
    </xf>
    <xf numFmtId="0" fontId="0" fillId="10" borderId="12" xfId="0" applyFill="1" applyBorder="1" applyAlignment="1" applyProtection="1">
      <alignment horizontal="left"/>
      <protection locked="0"/>
    </xf>
    <xf numFmtId="0" fontId="11" fillId="3" borderId="0" xfId="0" applyFont="1" applyFill="1" applyAlignment="1">
      <alignment horizontal="center"/>
    </xf>
    <xf numFmtId="0" fontId="0" fillId="0" borderId="13"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13" fillId="5" borderId="22" xfId="0" applyFont="1" applyFill="1" applyBorder="1" applyAlignment="1" applyProtection="1">
      <alignment horizontal="center" vertical="center"/>
      <protection locked="0"/>
    </xf>
    <xf numFmtId="0" fontId="13" fillId="5" borderId="23" xfId="0" applyFont="1" applyFill="1" applyBorder="1" applyAlignment="1" applyProtection="1">
      <alignment horizontal="center" vertical="center"/>
      <protection locked="0"/>
    </xf>
    <xf numFmtId="0" fontId="13" fillId="5" borderId="24" xfId="0" applyFont="1" applyFill="1" applyBorder="1" applyAlignment="1" applyProtection="1">
      <alignment horizontal="center" vertical="center"/>
      <protection locked="0"/>
    </xf>
    <xf numFmtId="0" fontId="13" fillId="5" borderId="25" xfId="0" applyFont="1" applyFill="1" applyBorder="1" applyAlignment="1" applyProtection="1">
      <alignment horizontal="center" vertical="center"/>
      <protection locked="0"/>
    </xf>
    <xf numFmtId="0" fontId="13" fillId="5" borderId="26" xfId="0" applyFont="1" applyFill="1" applyBorder="1" applyAlignment="1" applyProtection="1">
      <alignment horizontal="center" vertical="center"/>
      <protection locked="0"/>
    </xf>
    <xf numFmtId="0" fontId="13" fillId="5" borderId="27" xfId="0" applyFont="1" applyFill="1" applyBorder="1" applyAlignment="1" applyProtection="1">
      <alignment horizontal="center" vertical="center"/>
      <protection locked="0"/>
    </xf>
    <xf numFmtId="0" fontId="14" fillId="11" borderId="22" xfId="0" applyFont="1" applyFill="1" applyBorder="1" applyAlignment="1">
      <alignment horizontal="center" vertical="center"/>
    </xf>
    <xf numFmtId="0" fontId="14" fillId="11" borderId="23" xfId="0" applyFont="1" applyFill="1" applyBorder="1" applyAlignment="1">
      <alignment horizontal="center" vertical="center"/>
    </xf>
    <xf numFmtId="0" fontId="14" fillId="11" borderId="24" xfId="0" applyFont="1" applyFill="1" applyBorder="1" applyAlignment="1">
      <alignment horizontal="center" vertical="center"/>
    </xf>
    <xf numFmtId="0" fontId="14" fillId="11" borderId="25" xfId="0" applyFont="1" applyFill="1" applyBorder="1" applyAlignment="1">
      <alignment horizontal="center" vertical="center"/>
    </xf>
    <xf numFmtId="0" fontId="14" fillId="11" borderId="26" xfId="0" applyFont="1" applyFill="1" applyBorder="1" applyAlignment="1">
      <alignment horizontal="center" vertical="center"/>
    </xf>
    <xf numFmtId="0" fontId="14" fillId="11" borderId="27" xfId="0" applyFont="1" applyFill="1" applyBorder="1" applyAlignment="1">
      <alignment horizontal="center" vertical="center"/>
    </xf>
    <xf numFmtId="0" fontId="0" fillId="10" borderId="50" xfId="0" applyFill="1" applyBorder="1" applyAlignment="1" applyProtection="1">
      <alignment horizontal="center"/>
      <protection locked="0"/>
    </xf>
    <xf numFmtId="0" fontId="0" fillId="10" borderId="57" xfId="0" applyFill="1" applyBorder="1" applyAlignment="1" applyProtection="1">
      <alignment horizontal="center"/>
      <protection locked="0"/>
    </xf>
    <xf numFmtId="0" fontId="0" fillId="0" borderId="1" xfId="0" applyBorder="1" applyAlignment="1">
      <alignment horizontal="left"/>
    </xf>
    <xf numFmtId="0" fontId="0" fillId="2" borderId="1" xfId="0" applyFill="1" applyBorder="1" applyAlignment="1" applyProtection="1">
      <alignment horizontal="left"/>
      <protection locked="0"/>
    </xf>
    <xf numFmtId="0" fontId="12" fillId="2" borderId="13" xfId="0" applyFont="1" applyFill="1" applyBorder="1" applyAlignment="1" applyProtection="1">
      <alignment horizontal="center" wrapText="1"/>
      <protection locked="0"/>
    </xf>
    <xf numFmtId="0" fontId="12" fillId="2" borderId="12" xfId="0" applyFont="1" applyFill="1" applyBorder="1" applyAlignment="1" applyProtection="1">
      <alignment horizontal="center" wrapText="1"/>
      <protection locked="0"/>
    </xf>
    <xf numFmtId="0" fontId="0" fillId="0" borderId="10" xfId="0" applyBorder="1" applyAlignment="1">
      <alignment horizontal="left" vertical="top" wrapText="1"/>
    </xf>
    <xf numFmtId="0" fontId="0" fillId="0" borderId="4" xfId="0" applyBorder="1" applyAlignment="1">
      <alignment horizontal="left" vertical="top" wrapText="1"/>
    </xf>
    <xf numFmtId="0" fontId="0" fillId="0" borderId="1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32" fillId="0" borderId="5" xfId="0" applyFont="1" applyBorder="1" applyAlignment="1">
      <alignment horizontal="left" vertical="top" wrapText="1"/>
    </xf>
    <xf numFmtId="0" fontId="32" fillId="0" borderId="0" xfId="0" applyFont="1" applyAlignment="1">
      <alignment horizontal="left" vertical="top" wrapText="1"/>
    </xf>
    <xf numFmtId="0" fontId="32" fillId="0" borderId="6" xfId="0" applyFont="1" applyBorder="1" applyAlignment="1">
      <alignment horizontal="left" vertical="top" wrapText="1"/>
    </xf>
    <xf numFmtId="0" fontId="32" fillId="0" borderId="7" xfId="0" applyFont="1" applyBorder="1" applyAlignment="1">
      <alignment horizontal="left" vertical="top" wrapText="1"/>
    </xf>
    <xf numFmtId="0" fontId="32" fillId="0" borderId="8" xfId="0" applyFont="1" applyBorder="1" applyAlignment="1">
      <alignment horizontal="left" vertical="top" wrapText="1"/>
    </xf>
    <xf numFmtId="0" fontId="32" fillId="0" borderId="9" xfId="0" applyFont="1" applyBorder="1" applyAlignment="1">
      <alignment horizontal="left" vertical="top" wrapText="1"/>
    </xf>
    <xf numFmtId="0" fontId="7" fillId="0" borderId="10" xfId="0" applyFont="1" applyBorder="1" applyAlignment="1">
      <alignment horizontal="left" vertical="center" wrapText="1"/>
    </xf>
    <xf numFmtId="0" fontId="7" fillId="0" borderId="4" xfId="0" applyFont="1" applyBorder="1" applyAlignment="1">
      <alignment horizontal="left" vertical="center" wrapText="1"/>
    </xf>
    <xf numFmtId="0" fontId="7" fillId="0" borderId="14" xfId="0" applyFont="1" applyBorder="1" applyAlignment="1">
      <alignment horizontal="left" vertical="center" wrapText="1"/>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4" fillId="0" borderId="4" xfId="0" applyFont="1" applyBorder="1" applyAlignment="1">
      <alignment horizontal="left" wrapText="1"/>
    </xf>
    <xf numFmtId="0" fontId="6" fillId="5" borderId="4" xfId="0" applyFont="1" applyFill="1" applyBorder="1" applyAlignment="1" applyProtection="1">
      <alignment horizontal="left" vertical="top" wrapText="1"/>
      <protection locked="0"/>
    </xf>
    <xf numFmtId="0" fontId="6" fillId="5" borderId="0" xfId="0" applyFont="1" applyFill="1" applyAlignment="1" applyProtection="1">
      <alignment horizontal="left" vertical="top" wrapText="1"/>
      <protection locked="0"/>
    </xf>
    <xf numFmtId="0" fontId="23" fillId="0" borderId="54" xfId="0" applyFont="1" applyBorder="1" applyAlignment="1">
      <alignment horizontal="center" vertical="center" wrapText="1"/>
    </xf>
    <xf numFmtId="0" fontId="23" fillId="0" borderId="55" xfId="0" applyFont="1" applyBorder="1" applyAlignment="1">
      <alignment horizontal="center" vertical="center" wrapText="1"/>
    </xf>
    <xf numFmtId="0" fontId="23" fillId="0" borderId="56" xfId="0" applyFont="1" applyBorder="1" applyAlignment="1">
      <alignment horizontal="center" vertical="center" wrapText="1"/>
    </xf>
    <xf numFmtId="0" fontId="1" fillId="3" borderId="13" xfId="0" applyFont="1" applyFill="1" applyBorder="1" applyAlignment="1">
      <alignment horizontal="left"/>
    </xf>
    <xf numFmtId="0" fontId="1" fillId="3" borderId="11" xfId="0" applyFont="1" applyFill="1" applyBorder="1" applyAlignment="1">
      <alignment horizontal="left"/>
    </xf>
    <xf numFmtId="0" fontId="1" fillId="3" borderId="12" xfId="0" applyFont="1" applyFill="1" applyBorder="1" applyAlignment="1">
      <alignment horizontal="left"/>
    </xf>
    <xf numFmtId="0" fontId="4" fillId="0" borderId="0" xfId="0" applyFont="1" applyAlignment="1">
      <alignment horizontal="left" wrapText="1"/>
    </xf>
    <xf numFmtId="0" fontId="8" fillId="0" borderId="13" xfId="0" applyFont="1" applyBorder="1" applyAlignment="1">
      <alignment horizontal="left"/>
    </xf>
    <xf numFmtId="0" fontId="8" fillId="0" borderId="12" xfId="0" applyFont="1" applyBorder="1" applyAlignment="1">
      <alignment horizontal="left"/>
    </xf>
    <xf numFmtId="0" fontId="0" fillId="10" borderId="2" xfId="0" applyFill="1" applyBorder="1" applyAlignment="1" applyProtection="1">
      <alignment horizontal="center"/>
      <protection locked="0"/>
    </xf>
    <xf numFmtId="0" fontId="0" fillId="10" borderId="10" xfId="0" applyFill="1" applyBorder="1" applyAlignment="1" applyProtection="1">
      <alignment horizontal="center"/>
      <protection locked="0"/>
    </xf>
    <xf numFmtId="0" fontId="0" fillId="10" borderId="14" xfId="0" applyFill="1" applyBorder="1" applyAlignment="1" applyProtection="1">
      <alignment horizontal="center"/>
      <protection locked="0"/>
    </xf>
    <xf numFmtId="0" fontId="0" fillId="10" borderId="7" xfId="0" applyFill="1" applyBorder="1" applyAlignment="1" applyProtection="1">
      <alignment horizontal="center"/>
      <protection locked="0"/>
    </xf>
    <xf numFmtId="0" fontId="0" fillId="10" borderId="9" xfId="0" applyFill="1" applyBorder="1" applyAlignment="1" applyProtection="1">
      <alignment horizontal="center"/>
      <protection locked="0"/>
    </xf>
    <xf numFmtId="0" fontId="0" fillId="10" borderId="58" xfId="0" applyFill="1" applyBorder="1" applyAlignment="1" applyProtection="1">
      <alignment horizontal="center"/>
      <protection locked="0"/>
    </xf>
    <xf numFmtId="0" fontId="24" fillId="5" borderId="13" xfId="0" applyFont="1" applyFill="1" applyBorder="1" applyAlignment="1" applyProtection="1">
      <alignment horizontal="left" vertical="center" wrapText="1"/>
      <protection locked="0"/>
    </xf>
    <xf numFmtId="0" fontId="24" fillId="5" borderId="11" xfId="0" applyFont="1" applyFill="1" applyBorder="1" applyAlignment="1" applyProtection="1">
      <alignment horizontal="left" vertical="center" wrapText="1"/>
      <protection locked="0"/>
    </xf>
    <xf numFmtId="0" fontId="24" fillId="5" borderId="59" xfId="0" applyFont="1" applyFill="1" applyBorder="1" applyAlignment="1" applyProtection="1">
      <alignment horizontal="left" vertical="center" wrapText="1"/>
      <protection locked="0"/>
    </xf>
    <xf numFmtId="0" fontId="35" fillId="0" borderId="61" xfId="0" applyFont="1" applyBorder="1" applyAlignment="1">
      <alignment horizontal="center" vertical="center" wrapText="1"/>
    </xf>
    <xf numFmtId="0" fontId="1" fillId="8" borderId="37" xfId="0" applyFont="1" applyFill="1" applyBorder="1" applyAlignment="1">
      <alignment horizontal="center" vertical="center" textRotation="90"/>
    </xf>
    <xf numFmtId="0" fontId="1" fillId="8" borderId="38" xfId="0" applyFont="1" applyFill="1" applyBorder="1" applyAlignment="1">
      <alignment horizontal="center" vertical="center" textRotation="90"/>
    </xf>
    <xf numFmtId="0" fontId="1" fillId="8" borderId="39" xfId="0" applyFont="1" applyFill="1" applyBorder="1" applyAlignment="1">
      <alignment horizontal="center" vertical="center" textRotation="90"/>
    </xf>
    <xf numFmtId="0" fontId="1" fillId="0" borderId="37" xfId="0" applyFont="1" applyBorder="1" applyAlignment="1">
      <alignment horizontal="center" vertical="center" textRotation="90" wrapText="1"/>
    </xf>
    <xf numFmtId="0" fontId="1" fillId="0" borderId="38" xfId="0" applyFont="1" applyBorder="1" applyAlignment="1">
      <alignment horizontal="center" vertical="center" textRotation="90" wrapText="1"/>
    </xf>
    <xf numFmtId="0" fontId="1" fillId="0" borderId="39" xfId="0" applyFont="1" applyBorder="1" applyAlignment="1">
      <alignment horizontal="center" vertical="center" textRotation="90" wrapText="1"/>
    </xf>
    <xf numFmtId="0" fontId="4" fillId="0" borderId="0" xfId="0" applyFont="1" applyAlignment="1">
      <alignment horizontal="left" vertical="top" wrapText="1"/>
    </xf>
    <xf numFmtId="0" fontId="4" fillId="0" borderId="46" xfId="0" applyFont="1" applyBorder="1" applyAlignment="1">
      <alignment horizontal="left" vertical="top" wrapText="1"/>
    </xf>
  </cellXfs>
  <cellStyles count="1">
    <cellStyle name="Normal" xfId="0" builtinId="0"/>
  </cellStyles>
  <dxfs count="15">
    <dxf>
      <fill>
        <patternFill>
          <bgColor rgb="FFCCFFCC"/>
        </patternFill>
      </fill>
      <border>
        <left style="thin">
          <color indexed="64"/>
        </left>
        <right style="thin">
          <color indexed="64"/>
        </right>
        <top style="thin">
          <color indexed="64"/>
        </top>
        <bottom style="thin">
          <color indexed="64"/>
        </bottom>
      </border>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fgColor theme="1"/>
          <bgColor theme="5" tint="-0.24994659260841701"/>
        </patternFill>
      </fill>
    </dxf>
    <dxf>
      <fill>
        <patternFill patternType="lightUp">
          <fgColor theme="1"/>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ont>
        <b/>
        <i val="0"/>
        <color rgb="FFFF0000"/>
      </font>
      <fill>
        <patternFill>
          <bgColor theme="8" tint="0.59996337778862885"/>
        </patternFill>
      </fill>
      <border>
        <left style="thin">
          <color indexed="64"/>
        </left>
        <right style="thin">
          <color indexed="64"/>
        </right>
        <top style="thin">
          <color indexed="64"/>
        </top>
        <bottom style="thin">
          <color indexed="64"/>
        </bottom>
      </border>
    </dxf>
    <dxf>
      <fill>
        <patternFill>
          <bgColor theme="3" tint="0.59996337778862885"/>
        </patternFill>
      </fill>
    </dxf>
    <dxf>
      <fill>
        <patternFill>
          <bgColor theme="7" tint="0.59996337778862885"/>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C$362"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30480</xdr:colOff>
          <xdr:row>68</xdr:row>
          <xdr:rowOff>45720</xdr:rowOff>
        </xdr:from>
        <xdr:to>
          <xdr:col>17</xdr:col>
          <xdr:colOff>205740</xdr:colOff>
          <xdr:row>70</xdr:row>
          <xdr:rowOff>15240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8</xdr:col>
      <xdr:colOff>76200</xdr:colOff>
      <xdr:row>2</xdr:row>
      <xdr:rowOff>15240</xdr:rowOff>
    </xdr:from>
    <xdr:to>
      <xdr:col>9</xdr:col>
      <xdr:colOff>100988</xdr:colOff>
      <xdr:row>7</xdr:row>
      <xdr:rowOff>15240</xdr:rowOff>
    </xdr:to>
    <xdr:pic>
      <xdr:nvPicPr>
        <xdr:cNvPr id="1521" name="Image 2">
          <a:extLst>
            <a:ext uri="{FF2B5EF4-FFF2-40B4-BE49-F238E27FC236}">
              <a16:creationId xmlns:a16="http://schemas.microsoft.com/office/drawing/2014/main" id="{A2375942-E42E-C546-91E6-D493421200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76272" y="510999"/>
          <a:ext cx="1466162" cy="82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236219</xdr:colOff>
      <xdr:row>2</xdr:row>
      <xdr:rowOff>30480</xdr:rowOff>
    </xdr:from>
    <xdr:to>
      <xdr:col>1</xdr:col>
      <xdr:colOff>1771878</xdr:colOff>
      <xdr:row>9</xdr:row>
      <xdr:rowOff>15240</xdr:rowOff>
    </xdr:to>
    <xdr:pic>
      <xdr:nvPicPr>
        <xdr:cNvPr id="1522" name="Image 4">
          <a:extLst>
            <a:ext uri="{FF2B5EF4-FFF2-40B4-BE49-F238E27FC236}">
              <a16:creationId xmlns:a16="http://schemas.microsoft.com/office/drawing/2014/main" id="{5CAAF112-FC71-6206-1009-DC395A757E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376" y="526239"/>
          <a:ext cx="1535659" cy="11507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3A653-8E31-43C0-B70D-D9502551E828}">
  <sheetPr codeName="Feuil1"/>
  <dimension ref="A1:IV362"/>
  <sheetViews>
    <sheetView showGridLines="0" tabSelected="1" zoomScale="83" zoomScaleNormal="102" zoomScaleSheetLayoutView="22" workbookViewId="0">
      <selection activeCell="F13" sqref="F13:I13"/>
    </sheetView>
  </sheetViews>
  <sheetFormatPr baseColWidth="10" defaultRowHeight="13.2" x14ac:dyDescent="0.25"/>
  <cols>
    <col min="1" max="1" width="3.109375" customWidth="1"/>
    <col min="2" max="2" width="35.33203125" customWidth="1"/>
    <col min="3" max="3" width="16.88671875" customWidth="1"/>
    <col min="5" max="5" width="28.5546875" customWidth="1"/>
    <col min="6" max="6" width="21.33203125" customWidth="1"/>
    <col min="7" max="7" width="7.5546875" customWidth="1"/>
    <col min="9" max="9" width="21" customWidth="1"/>
    <col min="10" max="10" width="10.88671875" customWidth="1"/>
    <col min="11" max="11" width="17.77734375" customWidth="1"/>
    <col min="12" max="12" width="7.6640625" bestFit="1" customWidth="1"/>
    <col min="14" max="14" width="4" customWidth="1"/>
    <col min="15" max="15" width="14.44140625" customWidth="1"/>
    <col min="16" max="16" width="19.109375" customWidth="1"/>
    <col min="17" max="17" width="22.33203125" customWidth="1"/>
    <col min="19" max="19" width="5.33203125" customWidth="1"/>
    <col min="20" max="20" width="3.44140625" style="31" customWidth="1"/>
    <col min="21" max="25" width="11.44140625" style="31" customWidth="1"/>
    <col min="26" max="30" width="11.44140625" customWidth="1"/>
  </cols>
  <sheetData>
    <row r="1" spans="1:18" ht="26.25" customHeight="1" x14ac:dyDescent="0.4">
      <c r="A1" s="202" t="str">
        <f>F10</f>
        <v>Solictud de modificación del certificado IRC 2025</v>
      </c>
      <c r="B1" s="202"/>
      <c r="C1" s="202"/>
      <c r="D1" s="202"/>
      <c r="E1" s="202"/>
      <c r="F1" s="202"/>
      <c r="G1" s="202"/>
      <c r="H1" s="202"/>
      <c r="I1" s="202"/>
      <c r="J1" s="33"/>
      <c r="K1" s="225" t="str">
        <f>IF($G$160=1,"R",IF($G$160=2,Feuil2!$L$2,Feuil2!$M$2))</f>
        <v>M</v>
      </c>
      <c r="L1" s="225"/>
    </row>
    <row r="2" spans="1:18" x14ac:dyDescent="0.25">
      <c r="B2" s="1"/>
      <c r="K2" s="225"/>
      <c r="L2" s="225"/>
    </row>
    <row r="3" spans="1:18" x14ac:dyDescent="0.25">
      <c r="K3" s="225"/>
      <c r="L3" s="225"/>
    </row>
    <row r="4" spans="1:18" x14ac:dyDescent="0.25">
      <c r="K4" s="225"/>
      <c r="L4" s="225"/>
    </row>
    <row r="5" spans="1:18" x14ac:dyDescent="0.25">
      <c r="C5" s="206" t="str">
        <f>Feuil2!N2</f>
        <v>Gracias por escoger su lengua</v>
      </c>
      <c r="D5" s="206"/>
      <c r="E5" s="207"/>
      <c r="F5" s="67" t="s">
        <v>171</v>
      </c>
      <c r="K5" s="225"/>
      <c r="L5" s="225"/>
    </row>
    <row r="6" spans="1:18" x14ac:dyDescent="0.25">
      <c r="K6" s="225"/>
      <c r="L6" s="225"/>
    </row>
    <row r="7" spans="1:18" x14ac:dyDescent="0.25">
      <c r="E7" s="6"/>
      <c r="F7" t="str">
        <f>Feuil2!F2</f>
        <v>Para rellenar</v>
      </c>
    </row>
    <row r="8" spans="1:18" x14ac:dyDescent="0.25">
      <c r="E8" s="20"/>
      <c r="F8" t="str">
        <f>Feuil2!G2</f>
        <v>Menu desplegable</v>
      </c>
    </row>
    <row r="9" spans="1:18" ht="13.8" thickBot="1" x14ac:dyDescent="0.3"/>
    <row r="10" spans="1:18" ht="12.75" customHeight="1" thickTop="1" x14ac:dyDescent="0.25">
      <c r="C10" s="235" t="str">
        <f>Feuil2!H2</f>
        <v>Tipo de Solicitud :</v>
      </c>
      <c r="D10" s="236"/>
      <c r="E10" s="237"/>
      <c r="F10" s="229" t="s">
        <v>527</v>
      </c>
      <c r="G10" s="230"/>
      <c r="H10" s="230"/>
      <c r="I10" s="231"/>
      <c r="L10" s="28"/>
    </row>
    <row r="11" spans="1:18" ht="12.75" customHeight="1" thickBot="1" x14ac:dyDescent="0.3">
      <c r="C11" s="238"/>
      <c r="D11" s="239"/>
      <c r="E11" s="240"/>
      <c r="F11" s="232"/>
      <c r="G11" s="233"/>
      <c r="H11" s="233"/>
      <c r="I11" s="234"/>
      <c r="L11" s="157"/>
      <c r="M11" s="157"/>
      <c r="N11" s="157"/>
      <c r="O11" s="157"/>
      <c r="P11" s="157"/>
      <c r="Q11" s="157"/>
      <c r="R11" s="157"/>
    </row>
    <row r="12" spans="1:18" ht="14.4" thickTop="1" thickBot="1" x14ac:dyDescent="0.3">
      <c r="L12" s="157"/>
      <c r="M12" s="157"/>
      <c r="N12" s="157"/>
      <c r="O12" s="157"/>
      <c r="P12" s="157"/>
      <c r="Q12" s="157"/>
      <c r="R12" s="157"/>
    </row>
    <row r="13" spans="1:18" ht="16.2" thickBot="1" x14ac:dyDescent="0.35">
      <c r="B13" s="211" t="str">
        <f>Feuil2!$AE$9</f>
        <v>Debe completarse para cualquier solicitud</v>
      </c>
      <c r="C13" s="213" t="str">
        <f>Feuil2!AG2</f>
        <v>Evento y fecha límite:</v>
      </c>
      <c r="D13" s="213"/>
      <c r="E13" s="213"/>
      <c r="F13" s="214"/>
      <c r="G13" s="215"/>
      <c r="H13" s="215"/>
      <c r="I13" s="216"/>
      <c r="L13" s="157"/>
      <c r="M13" s="157"/>
      <c r="N13" s="157"/>
      <c r="O13" s="157"/>
      <c r="P13" s="157"/>
      <c r="Q13" s="157"/>
      <c r="R13" s="157"/>
    </row>
    <row r="14" spans="1:18" ht="13.8" thickBot="1" x14ac:dyDescent="0.3">
      <c r="B14" s="212"/>
      <c r="C14" s="157" t="str">
        <f>Feuil2!AH2</f>
        <v>Si se requiere su certificado para un evento específico o para cumplir con una fecha límite establecida por el annuncio, indique el nombre y las fechas de este evento en el cuadro de arriba. Si su solicitud de certificado se realiza menos de 7 días antes de la fecha límite, no se garantiza la entrega del certificado a tiempo.</v>
      </c>
      <c r="D14" s="157"/>
      <c r="E14" s="157"/>
      <c r="F14" s="157"/>
      <c r="G14" s="157"/>
      <c r="H14" s="157"/>
      <c r="I14" s="157"/>
      <c r="L14" s="157"/>
      <c r="M14" s="157"/>
      <c r="N14" s="157"/>
      <c r="O14" s="157"/>
      <c r="P14" s="157"/>
      <c r="Q14" s="157"/>
      <c r="R14" s="157"/>
    </row>
    <row r="15" spans="1:18" x14ac:dyDescent="0.25">
      <c r="B15" s="147"/>
      <c r="C15" s="157"/>
      <c r="D15" s="157"/>
      <c r="E15" s="157"/>
      <c r="F15" s="157"/>
      <c r="G15" s="157"/>
      <c r="H15" s="157"/>
      <c r="I15" s="157"/>
      <c r="L15" s="157"/>
      <c r="M15" s="157"/>
      <c r="N15" s="157"/>
      <c r="O15" s="157"/>
      <c r="P15" s="157"/>
      <c r="Q15" s="157"/>
      <c r="R15" s="157"/>
    </row>
    <row r="16" spans="1:18" ht="22.8" customHeight="1" x14ac:dyDescent="0.25">
      <c r="B16" s="147"/>
      <c r="C16" s="157"/>
      <c r="D16" s="157"/>
      <c r="E16" s="157"/>
      <c r="F16" s="157"/>
      <c r="G16" s="157"/>
      <c r="H16" s="157"/>
      <c r="I16" s="157"/>
      <c r="L16" s="157"/>
      <c r="M16" s="157"/>
      <c r="N16" s="157"/>
      <c r="O16" s="157"/>
      <c r="P16" s="157"/>
      <c r="Q16" s="157"/>
      <c r="R16" s="157"/>
    </row>
    <row r="17" spans="3:19" ht="13.8" thickBot="1" x14ac:dyDescent="0.3">
      <c r="L17" s="157"/>
      <c r="M17" s="157"/>
      <c r="N17" s="157"/>
      <c r="O17" s="157"/>
      <c r="P17" s="157"/>
      <c r="Q17" s="157"/>
      <c r="R17" s="157"/>
    </row>
    <row r="18" spans="3:19" ht="16.2" thickBot="1" x14ac:dyDescent="0.35">
      <c r="C18" s="179" t="str">
        <f>Feuil2!O2</f>
        <v>BARCO Y PROPIETARIO</v>
      </c>
      <c r="D18" s="180"/>
      <c r="E18" s="180"/>
      <c r="F18" s="180"/>
      <c r="G18" s="180"/>
      <c r="H18" s="180"/>
      <c r="I18" s="181"/>
      <c r="J18" s="5"/>
      <c r="L18" s="157"/>
      <c r="M18" s="157"/>
      <c r="N18" s="157"/>
      <c r="O18" s="157"/>
      <c r="P18" s="157"/>
      <c r="Q18" s="157"/>
      <c r="R18" s="157"/>
    </row>
    <row r="19" spans="3:19" ht="5.25" customHeight="1" x14ac:dyDescent="0.3">
      <c r="C19" s="5"/>
      <c r="D19" s="5"/>
      <c r="E19" s="5"/>
      <c r="F19" s="5"/>
      <c r="G19" s="5"/>
      <c r="H19" s="5"/>
      <c r="I19" s="5"/>
      <c r="J19" s="5"/>
    </row>
    <row r="20" spans="3:19" ht="13.8" thickBot="1" x14ac:dyDescent="0.3">
      <c r="C20" s="4" t="str">
        <f>Feuil2!P2</f>
        <v>Nombre del barco :</v>
      </c>
      <c r="F20" s="203"/>
      <c r="G20" s="204"/>
      <c r="H20" s="204"/>
      <c r="I20" s="205"/>
      <c r="J20" s="25"/>
      <c r="K20" s="62" t="str">
        <f>Feuil2!F67</f>
        <v>NUEVO desde 2021</v>
      </c>
      <c r="M20" s="62" t="str">
        <f>Feuil2!F74</f>
        <v>COMPLETAR ABAJO</v>
      </c>
      <c r="N20" s="62"/>
      <c r="O20" s="62"/>
    </row>
    <row r="21" spans="3:19" ht="12.75" customHeight="1" x14ac:dyDescent="0.25">
      <c r="C21" s="4" t="str">
        <f>Feuil2!Q2</f>
        <v>Modelo de Barco :</v>
      </c>
      <c r="F21" s="188"/>
      <c r="G21" s="189"/>
      <c r="H21" s="189"/>
      <c r="I21" s="190"/>
      <c r="J21" s="25"/>
      <c r="L21" s="53"/>
      <c r="M21" s="54"/>
      <c r="N21" s="55"/>
      <c r="O21" s="55"/>
      <c r="P21" s="54"/>
      <c r="Q21" s="54"/>
      <c r="R21" s="54"/>
      <c r="S21" s="56"/>
    </row>
    <row r="22" spans="3:19" ht="12.75" customHeight="1" x14ac:dyDescent="0.25">
      <c r="C22" s="4" t="str">
        <f>Feuil2!R2</f>
        <v xml:space="preserve">Número de vela : </v>
      </c>
      <c r="F22" s="188"/>
      <c r="G22" s="189"/>
      <c r="H22" s="189"/>
      <c r="I22" s="190"/>
      <c r="J22" s="25"/>
      <c r="L22" s="57" t="str">
        <f>Feuil2!G74</f>
        <v>El barco está equipado con xxx que elevan?</v>
      </c>
      <c r="R22" s="167" t="s">
        <v>60</v>
      </c>
      <c r="S22" s="168"/>
    </row>
    <row r="23" spans="3:19" x14ac:dyDescent="0.25">
      <c r="C23" s="4" t="str">
        <f>Feuil2!S2</f>
        <v>Número del último certificado IRC valido :</v>
      </c>
      <c r="F23" s="188"/>
      <c r="G23" s="189"/>
      <c r="H23" s="189"/>
      <c r="I23" s="190"/>
      <c r="J23" s="25"/>
      <c r="L23" s="75" t="str">
        <f>Feuil2!L74</f>
        <v>Regla IRC - Appendix F</v>
      </c>
      <c r="S23" s="58"/>
    </row>
    <row r="24" spans="3:19" ht="12.75" customHeight="1" x14ac:dyDescent="0.25">
      <c r="C24" s="4" t="str">
        <f>Feuil2!T2</f>
        <v>Año del último certificado IRC valido :</v>
      </c>
      <c r="F24" s="208">
        <v>2025</v>
      </c>
      <c r="G24" s="209"/>
      <c r="H24" s="209"/>
      <c r="I24" s="210"/>
      <c r="J24" s="25"/>
      <c r="L24" s="76" t="str">
        <f>Feuil2!K74</f>
        <v>Si la respuesta es Sí, el Centro de Calculo IRC solicitará información y medidas adicionales.</v>
      </c>
      <c r="S24" s="58"/>
    </row>
    <row r="25" spans="3:19" ht="13.8" thickBot="1" x14ac:dyDescent="0.3">
      <c r="C25" s="4" t="str">
        <f>Feuil2!U2</f>
        <v xml:space="preserve">Nombre y apellidos del armador : </v>
      </c>
      <c r="F25" s="188"/>
      <c r="G25" s="189"/>
      <c r="H25" s="189"/>
      <c r="I25" s="190"/>
      <c r="J25" s="25"/>
      <c r="L25" s="59"/>
      <c r="M25" s="60"/>
      <c r="N25" s="60"/>
      <c r="O25" s="60"/>
      <c r="P25" s="60"/>
      <c r="Q25" s="60"/>
      <c r="R25" s="60"/>
      <c r="S25" s="61"/>
    </row>
    <row r="26" spans="3:19" x14ac:dyDescent="0.25">
      <c r="C26" s="4" t="str">
        <f>Feuil2!V2</f>
        <v>Dirección :</v>
      </c>
      <c r="F26" s="185"/>
      <c r="G26" s="186"/>
      <c r="H26" s="186"/>
      <c r="I26" s="187"/>
      <c r="J26" s="25"/>
    </row>
    <row r="27" spans="3:19" x14ac:dyDescent="0.25">
      <c r="F27" s="185"/>
      <c r="G27" s="186"/>
      <c r="H27" s="186"/>
      <c r="I27" s="187"/>
      <c r="J27" s="25"/>
      <c r="L27" s="273" t="str">
        <f>Feuil2!H44</f>
        <v>Responde a las 5 preguntas siguientes:</v>
      </c>
      <c r="M27" s="274"/>
      <c r="N27" s="274"/>
      <c r="O27" s="274"/>
      <c r="P27" s="275"/>
      <c r="S27" s="71"/>
    </row>
    <row r="28" spans="3:19" ht="13.2" customHeight="1" x14ac:dyDescent="0.25">
      <c r="F28" s="185"/>
      <c r="G28" s="186"/>
      <c r="H28" s="186"/>
      <c r="I28" s="187"/>
      <c r="J28" s="25"/>
      <c r="L28" s="243" t="str">
        <f>Feuil2!I44</f>
        <v>1. ¿Has modificado el casco?</v>
      </c>
      <c r="M28" s="243"/>
      <c r="N28" s="243"/>
      <c r="O28" s="243"/>
      <c r="P28" s="243"/>
      <c r="Q28" s="48" t="s">
        <v>186</v>
      </c>
    </row>
    <row r="29" spans="3:19" x14ac:dyDescent="0.25">
      <c r="F29" s="22" t="str">
        <f>Feuil2!W2</f>
        <v>Ciudad :</v>
      </c>
      <c r="G29" s="188"/>
      <c r="H29" s="189"/>
      <c r="I29" s="190"/>
      <c r="J29" s="25"/>
      <c r="M29" s="243" t="str">
        <f>Feuil2!O44</f>
        <v>Si es "si", precisar :</v>
      </c>
      <c r="N29" s="243"/>
      <c r="O29" s="244"/>
      <c r="P29" s="244"/>
      <c r="Q29" s="244"/>
      <c r="R29" s="244"/>
    </row>
    <row r="30" spans="3:19" x14ac:dyDescent="0.25">
      <c r="F30" s="22" t="str">
        <f>Feuil2!X2</f>
        <v>Código postal :</v>
      </c>
      <c r="G30" s="191"/>
      <c r="H30" s="192"/>
      <c r="I30" s="193"/>
      <c r="J30" s="25"/>
      <c r="L30" s="243" t="str">
        <f>Feuil2!J44</f>
        <v>2. ¿Has modificado las acomodaciones interiores?</v>
      </c>
      <c r="M30" s="243"/>
      <c r="N30" s="243"/>
      <c r="O30" s="243"/>
      <c r="P30" s="243"/>
      <c r="Q30" s="49" t="s">
        <v>186</v>
      </c>
    </row>
    <row r="31" spans="3:19" x14ac:dyDescent="0.25">
      <c r="F31" s="22" t="str">
        <f>Feuil2!Y2</f>
        <v>Pais :</v>
      </c>
      <c r="G31" s="164"/>
      <c r="H31" s="165"/>
      <c r="I31" s="166"/>
      <c r="J31" s="25"/>
      <c r="M31" s="243" t="str">
        <f>Feuil2!O44</f>
        <v>Si es "si", precisar :</v>
      </c>
      <c r="N31" s="243"/>
      <c r="O31" s="244"/>
      <c r="P31" s="244"/>
      <c r="Q31" s="244"/>
      <c r="R31" s="244"/>
    </row>
    <row r="32" spans="3:19" ht="13.2" customHeight="1" x14ac:dyDescent="0.25">
      <c r="C32" t="str">
        <f>Feuil2!Z2</f>
        <v>Número de teléfono :</v>
      </c>
      <c r="F32" s="195"/>
      <c r="G32" s="196"/>
      <c r="H32" s="196"/>
      <c r="I32" s="197"/>
      <c r="J32" s="38"/>
      <c r="L32" s="243" t="str">
        <f>Feuil2!K44</f>
        <v>3. ¿Has modificado la quilla o el bulbo de la quilla?</v>
      </c>
      <c r="M32" s="243"/>
      <c r="N32" s="243"/>
      <c r="O32" s="243"/>
      <c r="P32" s="243"/>
      <c r="Q32" s="49" t="s">
        <v>186</v>
      </c>
    </row>
    <row r="33" spans="3:27" ht="12.75" customHeight="1" x14ac:dyDescent="0.25">
      <c r="C33" t="str">
        <f>Feuil2!AA2</f>
        <v>Dirección email (obligatoria) :</v>
      </c>
      <c r="F33" s="199"/>
      <c r="G33" s="200"/>
      <c r="H33" s="200"/>
      <c r="I33" s="201"/>
      <c r="J33" s="25"/>
      <c r="M33" s="243" t="str">
        <f>Feuil2!O44</f>
        <v>Si es "si", precisar :</v>
      </c>
      <c r="N33" s="243"/>
      <c r="O33" s="244"/>
      <c r="P33" s="244"/>
      <c r="Q33" s="244"/>
      <c r="R33" s="244"/>
      <c r="V33" s="157"/>
      <c r="W33" s="157"/>
      <c r="X33" s="157"/>
      <c r="Y33" s="157"/>
      <c r="Z33" s="157"/>
      <c r="AA33" s="157"/>
    </row>
    <row r="34" spans="3:27" x14ac:dyDescent="0.25">
      <c r="L34" s="243" t="str">
        <f>Feuil2!L44</f>
        <v>4. ¿Has modificado el aparejo?</v>
      </c>
      <c r="M34" s="243"/>
      <c r="N34" s="243"/>
      <c r="O34" s="243"/>
      <c r="P34" s="243"/>
      <c r="Q34" s="49" t="s">
        <v>186</v>
      </c>
      <c r="V34" s="157"/>
      <c r="W34" s="157"/>
      <c r="X34" s="157"/>
      <c r="Y34" s="157"/>
      <c r="Z34" s="157"/>
      <c r="AA34" s="157"/>
    </row>
    <row r="35" spans="3:27" x14ac:dyDescent="0.25">
      <c r="M35" s="243" t="str">
        <f>Feuil2!O44</f>
        <v>Si es "si", precisar :</v>
      </c>
      <c r="N35" s="243"/>
      <c r="O35" s="244"/>
      <c r="P35" s="244"/>
      <c r="Q35" s="244"/>
      <c r="R35" s="244"/>
      <c r="V35" s="157"/>
      <c r="W35" s="157"/>
      <c r="X35" s="157"/>
      <c r="Y35" s="157"/>
      <c r="Z35" s="157"/>
      <c r="AA35" s="157"/>
    </row>
    <row r="36" spans="3:27" ht="17.399999999999999" customHeight="1" x14ac:dyDescent="0.25">
      <c r="C36" s="198" t="str">
        <f>Feuil2!AC9</f>
        <v>SOLO rellene los datos que cambian</v>
      </c>
      <c r="D36" s="198"/>
      <c r="E36" s="198"/>
      <c r="F36" s="198"/>
      <c r="G36" s="198"/>
      <c r="H36" s="198"/>
      <c r="I36" s="198"/>
      <c r="L36" s="243" t="str">
        <f>Feuil2!M44</f>
        <v>5. ¿Has modificado/cambiado los timon(es)?</v>
      </c>
      <c r="M36" s="243"/>
      <c r="N36" s="243"/>
      <c r="O36" s="243"/>
      <c r="P36" s="243"/>
      <c r="Q36" s="49" t="s">
        <v>186</v>
      </c>
    </row>
    <row r="37" spans="3:27" ht="13.8" thickBot="1" x14ac:dyDescent="0.3">
      <c r="M37" s="243" t="str">
        <f>Feuil2!O44</f>
        <v>Si es "si", precisar :</v>
      </c>
      <c r="N37" s="243"/>
      <c r="O37" s="244"/>
      <c r="P37" s="244"/>
      <c r="Q37" s="244"/>
      <c r="R37" s="244"/>
    </row>
    <row r="38" spans="3:27" ht="16.2" customHeight="1" thickBot="1" x14ac:dyDescent="0.35">
      <c r="C38" s="179" t="str">
        <f>Feuil2!F16</f>
        <v>MODIFICACIONE(S)</v>
      </c>
      <c r="D38" s="180"/>
      <c r="E38" s="180"/>
      <c r="F38" s="180"/>
      <c r="G38" s="180"/>
      <c r="H38" s="180"/>
      <c r="I38" s="181"/>
      <c r="J38" s="5"/>
      <c r="M38" s="32"/>
      <c r="N38" s="32"/>
      <c r="O38" s="32"/>
      <c r="P38" s="32"/>
      <c r="Q38" s="32"/>
      <c r="R38" s="32"/>
    </row>
    <row r="39" spans="3:27" ht="4.8" customHeight="1" x14ac:dyDescent="0.25">
      <c r="M39" s="32"/>
      <c r="N39" s="32"/>
      <c r="O39" s="32"/>
      <c r="P39" s="32"/>
      <c r="Q39" s="32"/>
      <c r="R39" s="32"/>
    </row>
    <row r="40" spans="3:27" ht="13.2" customHeight="1" x14ac:dyDescent="0.25">
      <c r="F40" s="7" t="str">
        <f>Feuil2!G16</f>
        <v>Medida</v>
      </c>
      <c r="H40" s="182" t="str">
        <f>Feuil2!I16</f>
        <v>Fuente del dato</v>
      </c>
      <c r="I40" s="183"/>
      <c r="J40" s="39"/>
      <c r="M40" s="32"/>
      <c r="N40" s="32"/>
      <c r="O40" s="32"/>
      <c r="P40" s="32"/>
      <c r="Q40" s="32"/>
      <c r="R40" s="32"/>
    </row>
    <row r="41" spans="3:27" x14ac:dyDescent="0.25">
      <c r="F41" s="8" t="str">
        <f>Feuil2!H16</f>
        <v>(2 decimales)</v>
      </c>
      <c r="H41" s="155" t="str">
        <f>Feuil2!J16</f>
        <v>(Obligatorio)</v>
      </c>
      <c r="I41" s="156"/>
      <c r="J41" s="39"/>
      <c r="L41" s="226" t="str">
        <f>Feuil2!N44</f>
        <v>Detalles adicionales :</v>
      </c>
      <c r="M41" s="227"/>
      <c r="N41" s="228"/>
    </row>
    <row r="42" spans="3:27" x14ac:dyDescent="0.25">
      <c r="C42" s="15" t="str">
        <f>Feuil2!K16</f>
        <v>Casco :</v>
      </c>
      <c r="D42" s="9" t="s">
        <v>12</v>
      </c>
      <c r="E42" s="9"/>
      <c r="F42" s="43"/>
      <c r="G42" s="9" t="s">
        <v>21</v>
      </c>
      <c r="H42" s="154"/>
      <c r="I42" s="154"/>
      <c r="J42" s="2"/>
      <c r="L42" s="169"/>
      <c r="M42" s="170"/>
      <c r="N42" s="170"/>
      <c r="O42" s="170"/>
      <c r="P42" s="170"/>
      <c r="Q42" s="170"/>
      <c r="R42" s="171"/>
    </row>
    <row r="43" spans="3:27" x14ac:dyDescent="0.25">
      <c r="C43" s="10"/>
      <c r="D43" t="s">
        <v>15</v>
      </c>
      <c r="F43" s="43"/>
      <c r="G43" t="s">
        <v>21</v>
      </c>
      <c r="H43" s="154"/>
      <c r="I43" s="154"/>
      <c r="J43" s="2"/>
      <c r="L43" s="172"/>
      <c r="M43" s="173"/>
      <c r="N43" s="173"/>
      <c r="O43" s="173"/>
      <c r="P43" s="173"/>
      <c r="Q43" s="173"/>
      <c r="R43" s="174"/>
    </row>
    <row r="44" spans="3:27" x14ac:dyDescent="0.25">
      <c r="C44" s="10"/>
      <c r="D44" t="s">
        <v>16</v>
      </c>
      <c r="F44" s="43"/>
      <c r="G44" t="s">
        <v>21</v>
      </c>
      <c r="H44" s="154"/>
      <c r="I44" s="154"/>
      <c r="J44" s="2"/>
      <c r="L44" s="172"/>
      <c r="M44" s="173"/>
      <c r="N44" s="173"/>
      <c r="O44" s="173"/>
      <c r="P44" s="173"/>
      <c r="Q44" s="173"/>
      <c r="R44" s="174"/>
    </row>
    <row r="45" spans="3:27" x14ac:dyDescent="0.25">
      <c r="C45" s="10"/>
      <c r="D45" t="s">
        <v>17</v>
      </c>
      <c r="F45" s="43"/>
      <c r="G45" t="s">
        <v>21</v>
      </c>
      <c r="H45" s="154"/>
      <c r="I45" s="154"/>
      <c r="J45" s="2"/>
      <c r="L45" s="175"/>
      <c r="M45" s="173"/>
      <c r="N45" s="173"/>
      <c r="O45" s="173"/>
      <c r="P45" s="173"/>
      <c r="Q45" s="173"/>
      <c r="R45" s="174"/>
    </row>
    <row r="46" spans="3:27" x14ac:dyDescent="0.25">
      <c r="C46" s="10"/>
      <c r="D46" t="s">
        <v>18</v>
      </c>
      <c r="F46" s="43"/>
      <c r="G46" t="s">
        <v>21</v>
      </c>
      <c r="H46" s="154"/>
      <c r="I46" s="154"/>
      <c r="J46" s="2"/>
      <c r="L46" s="175"/>
      <c r="M46" s="173"/>
      <c r="N46" s="173"/>
      <c r="O46" s="173"/>
      <c r="P46" s="173"/>
      <c r="Q46" s="173"/>
      <c r="R46" s="174"/>
    </row>
    <row r="47" spans="3:27" x14ac:dyDescent="0.25">
      <c r="C47" s="10"/>
      <c r="D47" t="s">
        <v>19</v>
      </c>
      <c r="F47" s="43"/>
      <c r="G47" t="s">
        <v>21</v>
      </c>
      <c r="H47" s="154"/>
      <c r="I47" s="154"/>
      <c r="J47" s="2"/>
      <c r="L47" s="175"/>
      <c r="M47" s="173"/>
      <c r="N47" s="173"/>
      <c r="O47" s="173"/>
      <c r="P47" s="173"/>
      <c r="Q47" s="173"/>
      <c r="R47" s="174"/>
    </row>
    <row r="48" spans="3:27" x14ac:dyDescent="0.25">
      <c r="C48" s="10"/>
      <c r="D48" t="str">
        <f>Feuil2!N16</f>
        <v>Peso*</v>
      </c>
      <c r="F48" s="44"/>
      <c r="G48" t="s">
        <v>22</v>
      </c>
      <c r="H48" s="154"/>
      <c r="I48" s="154"/>
      <c r="J48" s="2"/>
      <c r="L48" s="175"/>
      <c r="M48" s="173"/>
      <c r="N48" s="173"/>
      <c r="O48" s="173"/>
      <c r="P48" s="173"/>
      <c r="Q48" s="173"/>
      <c r="R48" s="174"/>
    </row>
    <row r="49" spans="2:18" x14ac:dyDescent="0.25">
      <c r="C49" s="10"/>
      <c r="D49" s="18" t="str">
        <f>Feuil2!O16</f>
        <v>* Certificado de peso obligatorio para toda cambio de peso y lanzamientos</v>
      </c>
      <c r="I49" s="11"/>
      <c r="L49" s="175"/>
      <c r="M49" s="173"/>
      <c r="N49" s="173"/>
      <c r="O49" s="173"/>
      <c r="P49" s="173"/>
      <c r="Q49" s="173"/>
      <c r="R49" s="174"/>
    </row>
    <row r="50" spans="2:18" x14ac:dyDescent="0.25">
      <c r="C50" s="10"/>
      <c r="D50" t="str">
        <f>Feuil2!P16</f>
        <v>Lastre</v>
      </c>
      <c r="F50" s="44"/>
      <c r="G50" t="s">
        <v>22</v>
      </c>
      <c r="H50" s="154"/>
      <c r="I50" s="154"/>
      <c r="J50" s="2"/>
      <c r="L50" s="175"/>
      <c r="M50" s="173"/>
      <c r="N50" s="173"/>
      <c r="O50" s="173"/>
      <c r="P50" s="173"/>
      <c r="Q50" s="173"/>
      <c r="R50" s="174"/>
    </row>
    <row r="51" spans="2:18" x14ac:dyDescent="0.25">
      <c r="C51" s="10"/>
      <c r="D51" t="str">
        <f>Feuil2!Q16</f>
        <v>Manga max.</v>
      </c>
      <c r="F51" s="43"/>
      <c r="G51" t="s">
        <v>21</v>
      </c>
      <c r="H51" s="154"/>
      <c r="I51" s="154"/>
      <c r="J51" s="2"/>
      <c r="L51" s="175"/>
      <c r="M51" s="173"/>
      <c r="N51" s="173"/>
      <c r="O51" s="173"/>
      <c r="P51" s="173"/>
      <c r="Q51" s="173"/>
      <c r="R51" s="174"/>
    </row>
    <row r="52" spans="2:18" x14ac:dyDescent="0.25">
      <c r="C52" s="10"/>
      <c r="D52" t="str">
        <f>Feuil2!R16</f>
        <v>Calado</v>
      </c>
      <c r="F52" s="43"/>
      <c r="G52" t="s">
        <v>21</v>
      </c>
      <c r="H52" s="154"/>
      <c r="I52" s="154"/>
      <c r="J52" s="2"/>
      <c r="L52" s="175"/>
      <c r="M52" s="173"/>
      <c r="N52" s="173"/>
      <c r="O52" s="173"/>
      <c r="P52" s="173"/>
      <c r="Q52" s="173"/>
      <c r="R52" s="174"/>
    </row>
    <row r="53" spans="2:18" x14ac:dyDescent="0.25">
      <c r="B53" s="66"/>
      <c r="C53" s="10"/>
      <c r="D53" t="str">
        <f>Feuil2!S16</f>
        <v>Peso del bulbo</v>
      </c>
      <c r="F53" s="44"/>
      <c r="G53" t="s">
        <v>22</v>
      </c>
      <c r="H53" s="154"/>
      <c r="I53" s="154"/>
      <c r="J53" s="2"/>
      <c r="L53" s="175"/>
      <c r="M53" s="173"/>
      <c r="N53" s="173"/>
      <c r="O53" s="173"/>
      <c r="P53" s="173"/>
      <c r="Q53" s="173"/>
      <c r="R53" s="174"/>
    </row>
    <row r="54" spans="2:18" x14ac:dyDescent="0.25">
      <c r="C54" s="10"/>
      <c r="D54" s="157" t="str">
        <f>Feuil2!T16</f>
        <v>Material en la aleta de la quilla ? (IRC 19.6)</v>
      </c>
      <c r="E54" s="157"/>
      <c r="F54" s="279"/>
      <c r="G54" s="194" t="s">
        <v>22</v>
      </c>
      <c r="H54" s="280"/>
      <c r="I54" s="281"/>
      <c r="J54" s="2"/>
      <c r="L54" s="176"/>
      <c r="M54" s="177"/>
      <c r="N54" s="177"/>
      <c r="O54" s="177"/>
      <c r="P54" s="177"/>
      <c r="Q54" s="177"/>
      <c r="R54" s="178"/>
    </row>
    <row r="55" spans="2:18" x14ac:dyDescent="0.25">
      <c r="C55" s="10"/>
      <c r="D55" s="157"/>
      <c r="E55" s="157"/>
      <c r="F55" s="220"/>
      <c r="G55" s="194"/>
      <c r="H55" s="282"/>
      <c r="I55" s="283"/>
      <c r="J55" s="2"/>
    </row>
    <row r="56" spans="2:18" x14ac:dyDescent="0.25">
      <c r="C56" s="16" t="str">
        <f>Feuil2!U16</f>
        <v>Quilla elevable</v>
      </c>
      <c r="I56" s="11"/>
    </row>
    <row r="57" spans="2:18" x14ac:dyDescent="0.25">
      <c r="C57" s="10"/>
      <c r="D57" t="str">
        <f>Feuil2!V16</f>
        <v>Calado max :</v>
      </c>
      <c r="F57" s="43"/>
      <c r="G57" t="s">
        <v>21</v>
      </c>
      <c r="H57" s="154"/>
      <c r="I57" s="154"/>
      <c r="J57" s="2"/>
      <c r="L57" s="34" t="str">
        <f>Feuil2!L59</f>
        <v>Tratamiento de sus datos</v>
      </c>
    </row>
    <row r="58" spans="2:18" x14ac:dyDescent="0.25">
      <c r="C58" s="12"/>
      <c r="D58" s="13" t="str">
        <f>Feuil2!W16</f>
        <v>Calado min :</v>
      </c>
      <c r="E58" s="13"/>
      <c r="F58" s="43"/>
      <c r="G58" s="13" t="s">
        <v>21</v>
      </c>
      <c r="H58" s="154"/>
      <c r="I58" s="154"/>
      <c r="J58" s="2"/>
    </row>
    <row r="59" spans="2:18" x14ac:dyDescent="0.25">
      <c r="L59" s="247" t="str">
        <f>Feuil2!M59</f>
        <v>El Centre de Calcul IRC - Pole Course du YC FRANCE respeta su privacidad y utilizará sus datos personales únicamente con el fin de administrar su cuenta y proporcionar los productos y servicios que ha solicitado. Esto incluye el reenvío de sus datos a su Autoridad de Rating para que le envíe un mensaje solicitándole que revalide su certificado y una copia de la nueva  la Guía de IRC. También enviamos sus nombres y números de certificado a aquellos de nuestros socios cuyas ofertas recibe para activar y validar estas ofertas. No venderemos ni transmitiremos sus datos personales.</v>
      </c>
      <c r="M59" s="248"/>
      <c r="N59" s="248"/>
      <c r="O59" s="248"/>
      <c r="P59" s="248"/>
      <c r="Q59" s="248"/>
      <c r="R59" s="249"/>
    </row>
    <row r="60" spans="2:18" x14ac:dyDescent="0.25">
      <c r="C60" s="15" t="str">
        <f>Feuil2!F23</f>
        <v>Aparejo :</v>
      </c>
      <c r="D60" s="9" t="s">
        <v>30</v>
      </c>
      <c r="E60" s="9"/>
      <c r="F60" s="43"/>
      <c r="G60" s="9" t="s">
        <v>21</v>
      </c>
      <c r="H60" s="154"/>
      <c r="I60" s="154"/>
      <c r="J60" s="2"/>
      <c r="L60" s="250"/>
      <c r="M60" s="157"/>
      <c r="N60" s="157"/>
      <c r="O60" s="157"/>
      <c r="P60" s="157"/>
      <c r="Q60" s="157"/>
      <c r="R60" s="251"/>
    </row>
    <row r="61" spans="2:18" x14ac:dyDescent="0.25">
      <c r="C61" s="10"/>
      <c r="D61" t="s">
        <v>31</v>
      </c>
      <c r="F61" s="43"/>
      <c r="G61" t="s">
        <v>21</v>
      </c>
      <c r="H61" s="154"/>
      <c r="I61" s="154"/>
      <c r="J61" s="2"/>
      <c r="L61" s="250"/>
      <c r="M61" s="157"/>
      <c r="N61" s="157"/>
      <c r="O61" s="157"/>
      <c r="P61" s="157"/>
      <c r="Q61" s="157"/>
      <c r="R61" s="251"/>
    </row>
    <row r="62" spans="2:18" x14ac:dyDescent="0.25">
      <c r="C62" s="10"/>
      <c r="D62" t="s">
        <v>32</v>
      </c>
      <c r="F62" s="43"/>
      <c r="G62" t="s">
        <v>21</v>
      </c>
      <c r="H62" s="154"/>
      <c r="I62" s="154"/>
      <c r="J62" s="2"/>
      <c r="L62" s="250"/>
      <c r="M62" s="157"/>
      <c r="N62" s="157"/>
      <c r="O62" s="157"/>
      <c r="P62" s="157"/>
      <c r="Q62" s="157"/>
      <c r="R62" s="251"/>
    </row>
    <row r="63" spans="2:18" ht="13.8" thickBot="1" x14ac:dyDescent="0.3">
      <c r="C63" s="10"/>
      <c r="D63" t="s">
        <v>33</v>
      </c>
      <c r="F63" s="78"/>
      <c r="G63" t="s">
        <v>21</v>
      </c>
      <c r="H63" s="279"/>
      <c r="I63" s="279"/>
      <c r="J63" s="2"/>
      <c r="L63" s="250"/>
      <c r="M63" s="157"/>
      <c r="N63" s="157"/>
      <c r="O63" s="157"/>
      <c r="P63" s="157"/>
      <c r="Q63" s="157"/>
      <c r="R63" s="251"/>
    </row>
    <row r="64" spans="2:18" x14ac:dyDescent="0.25">
      <c r="B64" s="270" t="str">
        <f>Feuil2!$AE$9</f>
        <v>Debe completarse para cualquier solicitud</v>
      </c>
      <c r="C64" s="80"/>
      <c r="D64" s="129" t="str">
        <f>Feuil2!L30</f>
        <v>SPL (Tangón de spinnaker)</v>
      </c>
      <c r="E64" s="81"/>
      <c r="F64" s="82"/>
      <c r="G64" s="83" t="s">
        <v>21</v>
      </c>
      <c r="H64" s="241"/>
      <c r="I64" s="242"/>
      <c r="J64" s="2"/>
      <c r="L64" s="250"/>
      <c r="M64" s="157"/>
      <c r="N64" s="157"/>
      <c r="O64" s="157"/>
      <c r="P64" s="157"/>
      <c r="Q64" s="157"/>
      <c r="R64" s="251"/>
    </row>
    <row r="65" spans="2:19" ht="13.2" customHeight="1" x14ac:dyDescent="0.25">
      <c r="B65" s="271"/>
      <c r="C65" s="10"/>
      <c r="D65" s="4" t="str">
        <f>Feuil2!M30</f>
        <v>STL (Botalon o spinnaker amurado en casco)</v>
      </c>
      <c r="F65" s="43"/>
      <c r="G65" t="s">
        <v>21</v>
      </c>
      <c r="H65" s="154"/>
      <c r="I65" s="284"/>
      <c r="J65" s="2"/>
      <c r="L65" s="250"/>
      <c r="M65" s="157"/>
      <c r="N65" s="157"/>
      <c r="O65" s="157"/>
      <c r="P65" s="157"/>
      <c r="Q65" s="157"/>
      <c r="R65" s="251"/>
    </row>
    <row r="66" spans="2:19" x14ac:dyDescent="0.25">
      <c r="B66" s="271"/>
      <c r="C66" s="10"/>
      <c r="D66" s="4" t="str">
        <f>Feuil2!P23</f>
        <v>Tangón de spinnaker, botalón, etc …</v>
      </c>
      <c r="F66" s="285" t="s">
        <v>186</v>
      </c>
      <c r="G66" s="286"/>
      <c r="H66" s="286"/>
      <c r="I66" s="287"/>
      <c r="L66" s="68"/>
      <c r="M66" s="64"/>
      <c r="N66" s="64"/>
      <c r="O66" s="64"/>
      <c r="P66" s="64"/>
      <c r="Q66" s="64"/>
      <c r="R66" s="70"/>
    </row>
    <row r="67" spans="2:19" ht="13.8" thickBot="1" x14ac:dyDescent="0.3">
      <c r="B67" s="272"/>
      <c r="C67" s="84"/>
      <c r="D67" s="85" t="str">
        <f>Feuil2!N30</f>
        <v>Tangón solo para vela de proa en sotavento</v>
      </c>
      <c r="E67" s="60"/>
      <c r="F67" s="86" t="s">
        <v>186</v>
      </c>
      <c r="G67" s="60"/>
      <c r="H67" s="60"/>
      <c r="I67" s="61"/>
      <c r="J67" s="2"/>
      <c r="L67" s="252" t="str">
        <f>Feuil2!N59</f>
        <v>Sin embargo, nos gustaría enviarle boletines ocasionales, ofertas o promociones del YC FRANCE o sus socios. Si acepta recibir dichas comunicaciones, marque la casilla contraria.</v>
      </c>
      <c r="M67" s="253"/>
      <c r="N67" s="253"/>
      <c r="O67" s="253"/>
      <c r="P67" s="253"/>
      <c r="Q67" s="253"/>
      <c r="R67" s="254"/>
    </row>
    <row r="68" spans="2:19" x14ac:dyDescent="0.25">
      <c r="C68" s="16" t="str">
        <f>Feuil2!K23</f>
        <v>Mayor :</v>
      </c>
      <c r="D68" t="s">
        <v>42</v>
      </c>
      <c r="F68" s="79"/>
      <c r="G68" t="s">
        <v>21</v>
      </c>
      <c r="H68" s="220"/>
      <c r="I68" s="220"/>
      <c r="L68" s="252"/>
      <c r="M68" s="253"/>
      <c r="N68" s="253"/>
      <c r="O68" s="253"/>
      <c r="P68" s="253"/>
      <c r="Q68" s="253"/>
      <c r="R68" s="254"/>
    </row>
    <row r="69" spans="2:19" x14ac:dyDescent="0.25">
      <c r="C69" s="10"/>
      <c r="D69" t="s">
        <v>43</v>
      </c>
      <c r="F69" s="43"/>
      <c r="G69" t="s">
        <v>21</v>
      </c>
      <c r="H69" s="154"/>
      <c r="I69" s="154"/>
      <c r="J69" s="2"/>
      <c r="L69" s="252"/>
      <c r="M69" s="253"/>
      <c r="N69" s="253"/>
      <c r="O69" s="253"/>
      <c r="P69" s="253"/>
      <c r="Q69" s="253"/>
      <c r="R69" s="254"/>
    </row>
    <row r="70" spans="2:19" x14ac:dyDescent="0.25">
      <c r="C70" s="12"/>
      <c r="D70" s="13" t="s">
        <v>44</v>
      </c>
      <c r="E70" s="13"/>
      <c r="F70" s="43"/>
      <c r="G70" s="13" t="s">
        <v>21</v>
      </c>
      <c r="H70" s="154"/>
      <c r="I70" s="154"/>
      <c r="J70" s="2"/>
      <c r="L70" s="252"/>
      <c r="M70" s="253"/>
      <c r="N70" s="253"/>
      <c r="O70" s="253"/>
      <c r="P70" s="253"/>
      <c r="Q70" s="253"/>
      <c r="R70" s="254"/>
    </row>
    <row r="71" spans="2:19" x14ac:dyDescent="0.25">
      <c r="J71" s="2"/>
      <c r="L71" s="255"/>
      <c r="M71" s="256"/>
      <c r="N71" s="256"/>
      <c r="O71" s="256"/>
      <c r="P71" s="256"/>
      <c r="Q71" s="256"/>
      <c r="R71" s="257"/>
    </row>
    <row r="72" spans="2:19" x14ac:dyDescent="0.25">
      <c r="C72" s="15" t="str">
        <f>Feuil2!G23</f>
        <v>Vela de proa :</v>
      </c>
      <c r="D72" s="72" t="s">
        <v>318</v>
      </c>
      <c r="E72" s="9"/>
      <c r="F72" s="43"/>
      <c r="G72" s="9" t="s">
        <v>21</v>
      </c>
      <c r="H72" s="154"/>
      <c r="I72" s="154"/>
      <c r="J72" s="2"/>
    </row>
    <row r="73" spans="2:19" x14ac:dyDescent="0.25">
      <c r="C73" s="37" t="str">
        <f>Feuil2!H23</f>
        <v>** Gracias por confirmar el valor de la HLUmax incluso si no ha cambiado desde el certificado anterior</v>
      </c>
      <c r="E73" s="36"/>
      <c r="I73" s="11"/>
      <c r="J73" s="2"/>
    </row>
    <row r="74" spans="2:19" x14ac:dyDescent="0.25">
      <c r="C74" s="10"/>
      <c r="D74" s="4" t="s">
        <v>319</v>
      </c>
      <c r="F74" s="43"/>
      <c r="G74" t="s">
        <v>21</v>
      </c>
      <c r="H74" s="154"/>
      <c r="I74" s="154"/>
      <c r="L74" s="28" t="str">
        <f>Feuil2!F44</f>
        <v>ATENCIÓN :</v>
      </c>
    </row>
    <row r="75" spans="2:19" x14ac:dyDescent="0.25">
      <c r="C75" s="10"/>
      <c r="D75" s="4" t="s">
        <v>320</v>
      </c>
      <c r="F75" s="43"/>
      <c r="G75" t="s">
        <v>21</v>
      </c>
      <c r="H75" s="154"/>
      <c r="I75" s="154"/>
      <c r="J75" s="2"/>
      <c r="L75" s="157" t="str">
        <f>Feuil2!G44</f>
        <v>Si el Certificado es Endorsed toda modificación debe estar oficialmente medida o pesada.</v>
      </c>
      <c r="M75" s="157"/>
      <c r="N75" s="157"/>
      <c r="O75" s="157"/>
      <c r="P75" s="157"/>
      <c r="Q75" s="157"/>
      <c r="R75" s="157"/>
      <c r="S75" s="157"/>
    </row>
    <row r="76" spans="2:19" x14ac:dyDescent="0.25">
      <c r="C76" s="10"/>
      <c r="D76" t="s">
        <v>35</v>
      </c>
      <c r="F76" s="43"/>
      <c r="G76" t="s">
        <v>21</v>
      </c>
      <c r="H76" s="154"/>
      <c r="I76" s="154"/>
      <c r="J76" s="40"/>
      <c r="K76" s="24"/>
      <c r="L76" s="157"/>
      <c r="M76" s="157"/>
      <c r="N76" s="157"/>
      <c r="O76" s="157"/>
      <c r="P76" s="157"/>
      <c r="Q76" s="157"/>
      <c r="R76" s="157"/>
      <c r="S76" s="157"/>
    </row>
    <row r="77" spans="2:19" x14ac:dyDescent="0.25">
      <c r="C77" s="10"/>
      <c r="D77" t="s">
        <v>36</v>
      </c>
      <c r="F77" s="43"/>
      <c r="G77" t="s">
        <v>21</v>
      </c>
      <c r="H77" s="154"/>
      <c r="I77" s="154"/>
      <c r="L77" s="157"/>
      <c r="M77" s="157"/>
      <c r="N77" s="157"/>
      <c r="O77" s="157"/>
      <c r="P77" s="157"/>
      <c r="Q77" s="157"/>
      <c r="R77" s="157"/>
      <c r="S77" s="157"/>
    </row>
    <row r="78" spans="2:19" x14ac:dyDescent="0.25">
      <c r="C78" s="10"/>
      <c r="D78" t="s">
        <v>37</v>
      </c>
      <c r="F78" s="43"/>
      <c r="G78" t="s">
        <v>21</v>
      </c>
      <c r="H78" s="154"/>
      <c r="I78" s="154"/>
      <c r="J78" s="2"/>
      <c r="L78" s="258" t="str">
        <f>Feuil2!F51</f>
        <v>Yo confirmo que la información proporcionada es correcta. Yo confirmo haber leido y acepto el Reglamento IRC. Yo estoy informado que la Autoridad de rating dispone de un fichero informático donde figura el conjunto de las informaciones declaradas y yo confirmo no tener ninguna objeción a que estos datos sean guardados, utilizados con el fín de analizar o informar.</v>
      </c>
      <c r="M78" s="259"/>
      <c r="N78" s="259"/>
      <c r="O78" s="259"/>
      <c r="P78" s="259"/>
      <c r="Q78" s="259"/>
      <c r="R78" s="260"/>
    </row>
    <row r="79" spans="2:19" x14ac:dyDescent="0.25">
      <c r="C79" s="10"/>
      <c r="F79" s="3" t="str">
        <f>Feuil2!I23</f>
        <v>HSA calculado</v>
      </c>
      <c r="G79" s="17">
        <f>IF($F$80&gt;$I$81,(0.0625*($F$74+$F$80)*(4*$F$75+6*$F$76+3*$F$77+2*$F$78+0.09)),(0.0625*$F$74*(4*$F$75+6*$F$76+3*$F$77+2*$F$78+0.09)))</f>
        <v>0</v>
      </c>
      <c r="H79" t="s">
        <v>39</v>
      </c>
      <c r="I79" s="11"/>
      <c r="J79" s="2"/>
      <c r="L79" s="261"/>
      <c r="M79" s="262"/>
      <c r="N79" s="262"/>
      <c r="O79" s="262"/>
      <c r="P79" s="262"/>
      <c r="Q79" s="262"/>
      <c r="R79" s="263"/>
    </row>
    <row r="80" spans="2:19" x14ac:dyDescent="0.25">
      <c r="C80" s="23"/>
      <c r="D80" s="30" t="str">
        <f>Feuil2!J23</f>
        <v>Faldón de pujamen si &gt;7,5% HLP</v>
      </c>
      <c r="E80" s="29"/>
      <c r="F80" s="43"/>
      <c r="G80" s="13" t="s">
        <v>21</v>
      </c>
      <c r="H80" s="154" t="s">
        <v>41</v>
      </c>
      <c r="I80" s="154"/>
      <c r="J80" s="2"/>
      <c r="L80" s="261"/>
      <c r="M80" s="262"/>
      <c r="N80" s="262"/>
      <c r="O80" s="262"/>
      <c r="P80" s="262"/>
      <c r="Q80" s="262"/>
      <c r="R80" s="263"/>
    </row>
    <row r="81" spans="1:23" x14ac:dyDescent="0.25">
      <c r="C81" s="34"/>
      <c r="E81" s="35"/>
      <c r="H81" s="73" t="s">
        <v>339</v>
      </c>
      <c r="I81" s="74">
        <f>0.075*$F$75</f>
        <v>0</v>
      </c>
      <c r="L81" s="261"/>
      <c r="M81" s="262"/>
      <c r="N81" s="262"/>
      <c r="O81" s="262"/>
      <c r="P81" s="262"/>
      <c r="Q81" s="262"/>
      <c r="R81" s="263"/>
    </row>
    <row r="82" spans="1:23" ht="13.8" thickBot="1" x14ac:dyDescent="0.3">
      <c r="A82" s="64"/>
      <c r="C82" s="34"/>
      <c r="E82" s="35"/>
      <c r="H82" s="130"/>
      <c r="I82" s="131"/>
      <c r="J82" s="2"/>
      <c r="L82" s="261"/>
      <c r="M82" s="262"/>
      <c r="N82" s="262"/>
      <c r="O82" s="262"/>
      <c r="P82" s="262"/>
      <c r="Q82" s="262"/>
      <c r="R82" s="263"/>
    </row>
    <row r="83" spans="1:23" s="64" customFormat="1" x14ac:dyDescent="0.25">
      <c r="A83"/>
      <c r="B83" s="152" t="str">
        <f>Feuil2!AB2</f>
        <v>NUEVO desde IRC 2024</v>
      </c>
      <c r="C83" s="135" t="str">
        <f>Feuil2!AC2</f>
        <v>Numero de velas de proa</v>
      </c>
      <c r="D83" s="54"/>
      <c r="E83" s="136"/>
      <c r="F83" s="54"/>
      <c r="G83" s="54"/>
      <c r="H83" s="137"/>
      <c r="I83" s="138"/>
      <c r="L83" s="261"/>
      <c r="M83" s="262"/>
      <c r="N83" s="262"/>
      <c r="O83" s="262"/>
      <c r="P83" s="262"/>
      <c r="Q83" s="262"/>
      <c r="R83" s="263"/>
      <c r="S83" s="69"/>
      <c r="T83" s="69"/>
      <c r="U83" s="69"/>
      <c r="V83" s="69"/>
      <c r="W83" s="69"/>
    </row>
    <row r="84" spans="1:23" ht="13.8" thickBot="1" x14ac:dyDescent="0.3">
      <c r="B84" s="153"/>
      <c r="C84" s="139"/>
      <c r="E84" s="35"/>
      <c r="H84" s="130"/>
      <c r="I84" s="140"/>
      <c r="L84" s="264"/>
      <c r="M84" s="265"/>
      <c r="N84" s="265"/>
      <c r="O84" s="265"/>
      <c r="P84" s="265"/>
      <c r="Q84" s="265"/>
      <c r="R84" s="266"/>
    </row>
    <row r="85" spans="1:23" ht="13.8" thickBot="1" x14ac:dyDescent="0.3">
      <c r="B85" s="141"/>
      <c r="C85" s="139"/>
      <c r="D85" s="184" t="str">
        <f>Feuil2!AD2</f>
        <v>Numero de velas de proa a bordo que pueden ser utilizadas en regata :</v>
      </c>
      <c r="E85" s="184"/>
      <c r="F85" s="184"/>
      <c r="G85" s="145"/>
      <c r="H85" s="130"/>
      <c r="I85" s="140"/>
      <c r="J85" s="2"/>
      <c r="L85" s="267" t="str">
        <f>Feuil2!G51</f>
        <v>Leido y aceptado:</v>
      </c>
      <c r="M85" s="267"/>
      <c r="N85" s="267"/>
      <c r="O85" s="267"/>
    </row>
    <row r="86" spans="1:23" x14ac:dyDescent="0.25">
      <c r="B86" s="288" t="str">
        <f>Feuil2!$AE$9</f>
        <v>Debe completarse para cualquier solicitud</v>
      </c>
      <c r="C86" s="139"/>
      <c r="D86" s="4" t="str">
        <f>Feuil2!AE2</f>
        <v>Velas de estay incluidas</v>
      </c>
      <c r="E86" s="35"/>
      <c r="H86" s="130"/>
      <c r="I86" s="140"/>
      <c r="J86" s="2"/>
    </row>
    <row r="87" spans="1:23" x14ac:dyDescent="0.25">
      <c r="B87" s="288"/>
      <c r="C87" s="139"/>
      <c r="D87" s="295" t="str">
        <f>Feuil2!AF2</f>
        <v>Excluidos : 1 foque de tiempo duro para condiciones meteologicas adversas (OSR) y/o 1 foque de Tiempo duro para tormentas (OSR). Ver Regla IRC 21.7.1</v>
      </c>
      <c r="E87" s="295"/>
      <c r="F87" s="295"/>
      <c r="G87" s="295"/>
      <c r="H87" s="295"/>
      <c r="I87" s="140"/>
      <c r="J87" s="2"/>
      <c r="L87" s="268" t="s">
        <v>228</v>
      </c>
      <c r="M87" s="268"/>
      <c r="N87" s="268"/>
      <c r="O87" s="268"/>
      <c r="P87" s="42" t="str">
        <f>Feuil2!J51</f>
        <v>Nombre</v>
      </c>
      <c r="Q87" s="245"/>
      <c r="R87" s="246"/>
    </row>
    <row r="88" spans="1:23" ht="13.8" thickBot="1" x14ac:dyDescent="0.3">
      <c r="B88" s="142"/>
      <c r="C88" s="143"/>
      <c r="D88" s="296"/>
      <c r="E88" s="296"/>
      <c r="F88" s="296"/>
      <c r="G88" s="296"/>
      <c r="H88" s="296"/>
      <c r="I88" s="144"/>
      <c r="J88" s="2"/>
      <c r="L88" s="269"/>
      <c r="M88" s="269"/>
      <c r="N88" s="269"/>
      <c r="O88" s="269"/>
    </row>
    <row r="89" spans="1:23" x14ac:dyDescent="0.25">
      <c r="B89" s="132"/>
      <c r="C89" s="134"/>
      <c r="E89" s="35"/>
      <c r="J89" s="2"/>
    </row>
    <row r="90" spans="1:23" x14ac:dyDescent="0.25">
      <c r="B90" s="133"/>
      <c r="C90" s="162" t="str">
        <f>Feuil2!Z23</f>
        <v>Genoa Voladora (IRC Flying Headsail)</v>
      </c>
      <c r="D90" s="163"/>
      <c r="E90" s="163"/>
      <c r="F90" s="149"/>
      <c r="G90" s="9"/>
      <c r="H90" s="221"/>
      <c r="I90" s="222"/>
      <c r="J90" s="2"/>
    </row>
    <row r="91" spans="1:23" x14ac:dyDescent="0.25">
      <c r="B91" s="133"/>
      <c r="C91" s="148"/>
      <c r="D91" s="151" t="str">
        <f>Feuil2!W23</f>
        <v>Nº de genoas voladoras a bordo En Regata</v>
      </c>
      <c r="E91" s="35"/>
      <c r="F91" s="150"/>
      <c r="H91" s="154"/>
      <c r="I91" s="154"/>
      <c r="J91" s="2"/>
    </row>
    <row r="92" spans="1:23" x14ac:dyDescent="0.25">
      <c r="B92" s="133"/>
      <c r="C92" s="16"/>
      <c r="D92" s="4" t="s">
        <v>286</v>
      </c>
      <c r="E92" s="35"/>
      <c r="F92" s="79"/>
      <c r="H92" s="154"/>
      <c r="I92" s="154"/>
      <c r="J92" s="2"/>
      <c r="L92" s="32"/>
      <c r="M92" s="32"/>
      <c r="N92" s="32"/>
      <c r="O92" s="32"/>
      <c r="P92" s="32"/>
      <c r="Q92" s="32"/>
      <c r="R92" s="32"/>
      <c r="S92" s="32"/>
    </row>
    <row r="93" spans="1:23" x14ac:dyDescent="0.25">
      <c r="B93" s="66"/>
      <c r="C93" s="16"/>
      <c r="D93" s="4" t="s">
        <v>287</v>
      </c>
      <c r="E93" s="35"/>
      <c r="F93" s="43"/>
      <c r="H93" s="154"/>
      <c r="I93" s="154"/>
      <c r="J93" s="2"/>
      <c r="S93" s="32"/>
    </row>
    <row r="94" spans="1:23" x14ac:dyDescent="0.25">
      <c r="C94" s="16"/>
      <c r="D94" s="4" t="s">
        <v>288</v>
      </c>
      <c r="E94" s="35"/>
      <c r="F94" s="43"/>
      <c r="H94" s="154"/>
      <c r="I94" s="154"/>
      <c r="J94" s="2"/>
      <c r="S94" s="32"/>
    </row>
    <row r="95" spans="1:23" x14ac:dyDescent="0.25">
      <c r="C95" s="16"/>
      <c r="D95" s="4" t="s">
        <v>289</v>
      </c>
      <c r="E95" s="35"/>
      <c r="F95" s="43"/>
      <c r="H95" s="154"/>
      <c r="I95" s="154"/>
      <c r="S95" s="32"/>
    </row>
    <row r="96" spans="1:23" x14ac:dyDescent="0.25">
      <c r="C96" s="16"/>
      <c r="D96" s="4" t="s">
        <v>290</v>
      </c>
      <c r="E96" s="35"/>
      <c r="F96" s="43"/>
      <c r="H96" s="154"/>
      <c r="I96" s="154"/>
      <c r="S96" s="32"/>
    </row>
    <row r="97" spans="3:19" x14ac:dyDescent="0.25">
      <c r="C97" s="16"/>
      <c r="D97" s="4" t="str">
        <f>Feuil2!X23</f>
        <v>FSFL</v>
      </c>
      <c r="E97" s="35"/>
      <c r="F97" s="43"/>
      <c r="H97" s="154"/>
      <c r="I97" s="154"/>
      <c r="J97" s="2"/>
      <c r="S97" s="32"/>
    </row>
    <row r="98" spans="3:19" x14ac:dyDescent="0.25">
      <c r="C98" s="16"/>
      <c r="D98" s="4" t="str">
        <f>Feuil2!Y23</f>
        <v>FSHW</v>
      </c>
      <c r="E98" s="35"/>
      <c r="F98" s="43"/>
      <c r="H98" s="154"/>
      <c r="I98" s="154"/>
      <c r="J98" s="2"/>
      <c r="S98" s="32"/>
    </row>
    <row r="99" spans="3:19" x14ac:dyDescent="0.25">
      <c r="C99" s="16"/>
      <c r="D99" s="4" t="str">
        <f>Feuil2!V23</f>
        <v>Faldón de pujamen si &gt;7,5% FLP</v>
      </c>
      <c r="E99" s="35"/>
      <c r="F99" s="43"/>
      <c r="H99" s="223"/>
      <c r="I99" s="224"/>
      <c r="J99" s="2"/>
      <c r="S99" s="32"/>
    </row>
    <row r="100" spans="3:19" x14ac:dyDescent="0.25">
      <c r="C100" s="16"/>
      <c r="D100" s="4"/>
      <c r="E100" s="35"/>
      <c r="F100" s="4"/>
      <c r="H100" s="73" t="s">
        <v>340</v>
      </c>
      <c r="I100" s="127">
        <f>0.075*$F$93</f>
        <v>0</v>
      </c>
      <c r="J100" s="2"/>
      <c r="P100" s="50"/>
      <c r="Q100" s="50"/>
      <c r="R100" s="50"/>
      <c r="S100" s="32"/>
    </row>
    <row r="101" spans="3:19" x14ac:dyDescent="0.25">
      <c r="C101" s="16"/>
      <c r="D101" s="4"/>
      <c r="E101" s="35"/>
      <c r="F101" s="4" t="str">
        <f>Feuil2!F82</f>
        <v>FSA calculado</v>
      </c>
      <c r="G101" s="17">
        <f>0.0625*F92*(4*F93+6*F94+3*F95+2*F96+0.09)</f>
        <v>0</v>
      </c>
      <c r="H101" t="s">
        <v>39</v>
      </c>
      <c r="I101" s="11"/>
      <c r="L101" s="276"/>
      <c r="M101" s="276"/>
      <c r="N101" s="276"/>
      <c r="O101" s="276"/>
      <c r="P101" s="65"/>
      <c r="Q101" s="65"/>
      <c r="R101" s="65"/>
      <c r="S101" s="32"/>
    </row>
    <row r="102" spans="3:19" ht="15.6" x14ac:dyDescent="0.3">
      <c r="C102" s="23"/>
      <c r="D102" s="30"/>
      <c r="E102" s="29"/>
      <c r="F102" s="128" t="str">
        <f>Feuil2!G82</f>
        <v>STLFHmax calculado</v>
      </c>
      <c r="G102" s="17">
        <f>F97-(0.25*F62)</f>
        <v>0</v>
      </c>
      <c r="H102" s="277" t="s">
        <v>471</v>
      </c>
      <c r="I102" s="278"/>
      <c r="J102" s="5"/>
    </row>
    <row r="103" spans="3:19" ht="15" customHeight="1" x14ac:dyDescent="0.25"/>
    <row r="104" spans="3:19" x14ac:dyDescent="0.25">
      <c r="C104" s="15" t="str">
        <f>Feuil2!N23</f>
        <v>Spinnakers :</v>
      </c>
      <c r="D104" s="63" t="str">
        <f>Feuil2!O23</f>
        <v>Nº de spis a bordo En Regata</v>
      </c>
      <c r="E104" s="9"/>
      <c r="F104" s="150"/>
      <c r="G104" s="9"/>
      <c r="H104" s="154"/>
      <c r="I104" s="154"/>
      <c r="J104" s="41"/>
    </row>
    <row r="105" spans="3:19" x14ac:dyDescent="0.25">
      <c r="C105" s="10"/>
      <c r="I105" s="11"/>
      <c r="J105" s="77" t="str">
        <f>IF(F115&lt;0.75*F114,Feuil2!G89, " ")</f>
        <v xml:space="preserve"> </v>
      </c>
      <c r="K105" s="62"/>
      <c r="L105" s="62"/>
      <c r="M105" s="62"/>
      <c r="N105" s="62"/>
      <c r="O105" s="62"/>
    </row>
    <row r="106" spans="3:19" x14ac:dyDescent="0.25">
      <c r="C106" s="16" t="str">
        <f>Feuil2!Q23</f>
        <v>Espi simértico</v>
      </c>
      <c r="E106" t="s">
        <v>45</v>
      </c>
      <c r="F106" s="43"/>
      <c r="G106" t="s">
        <v>21</v>
      </c>
      <c r="H106" s="154"/>
      <c r="I106" s="154"/>
    </row>
    <row r="107" spans="3:19" x14ac:dyDescent="0.25">
      <c r="C107" s="10"/>
      <c r="E107" t="s">
        <v>46</v>
      </c>
      <c r="F107" s="43"/>
      <c r="G107" t="s">
        <v>21</v>
      </c>
      <c r="H107" s="154"/>
      <c r="I107" s="154"/>
    </row>
    <row r="108" spans="3:19" x14ac:dyDescent="0.25">
      <c r="C108" s="10"/>
      <c r="E108" s="4" t="s">
        <v>321</v>
      </c>
      <c r="F108" s="43"/>
      <c r="G108" t="s">
        <v>21</v>
      </c>
      <c r="H108" s="154"/>
      <c r="I108" s="154"/>
      <c r="J108" s="2"/>
    </row>
    <row r="109" spans="3:19" x14ac:dyDescent="0.25">
      <c r="C109" s="10"/>
      <c r="E109" t="s">
        <v>47</v>
      </c>
      <c r="F109" s="43"/>
      <c r="G109" t="s">
        <v>21</v>
      </c>
      <c r="H109" s="154"/>
      <c r="I109" s="154"/>
      <c r="J109" s="2"/>
    </row>
    <row r="110" spans="3:19" x14ac:dyDescent="0.25">
      <c r="C110" s="10"/>
      <c r="D110" s="19" t="str">
        <f>Feuil2!R23</f>
        <v>o</v>
      </c>
      <c r="E110" s="34" t="s">
        <v>48</v>
      </c>
      <c r="F110" s="43"/>
      <c r="G110" t="s">
        <v>39</v>
      </c>
      <c r="H110" s="154"/>
      <c r="I110" s="154"/>
      <c r="J110" s="2"/>
    </row>
    <row r="111" spans="3:19" x14ac:dyDescent="0.25">
      <c r="C111" s="10"/>
      <c r="F111" s="26" t="str">
        <f>Feuil2!S23</f>
        <v>SPA calculado</v>
      </c>
      <c r="G111" s="17">
        <f>(($F$106+$F$107)/2)*(($F$108+(4*$F$109))/5)*0.83</f>
        <v>0</v>
      </c>
      <c r="H111" t="s">
        <v>39</v>
      </c>
      <c r="I111" s="11"/>
      <c r="J111" s="2"/>
    </row>
    <row r="112" spans="3:19" x14ac:dyDescent="0.25">
      <c r="C112" s="16" t="str">
        <f>Feuil2!T23</f>
        <v xml:space="preserve">Espi asimétrico : </v>
      </c>
      <c r="E112" t="s">
        <v>50</v>
      </c>
      <c r="F112" s="43"/>
      <c r="G112" t="s">
        <v>21</v>
      </c>
      <c r="H112" s="154"/>
      <c r="I112" s="154"/>
      <c r="J112" s="2"/>
    </row>
    <row r="113" spans="3:19" x14ac:dyDescent="0.25">
      <c r="C113" s="10"/>
      <c r="E113" t="s">
        <v>51</v>
      </c>
      <c r="F113" s="43"/>
      <c r="G113" t="s">
        <v>21</v>
      </c>
      <c r="H113" s="154"/>
      <c r="I113" s="154"/>
    </row>
    <row r="114" spans="3:19" x14ac:dyDescent="0.25">
      <c r="C114" s="10"/>
      <c r="E114" s="4" t="s">
        <v>322</v>
      </c>
      <c r="F114" s="43"/>
      <c r="G114" t="s">
        <v>21</v>
      </c>
      <c r="H114" s="154"/>
      <c r="I114" s="154"/>
    </row>
    <row r="115" spans="3:19" x14ac:dyDescent="0.25">
      <c r="C115" s="10"/>
      <c r="E115" t="s">
        <v>52</v>
      </c>
      <c r="F115" s="43"/>
      <c r="G115" t="s">
        <v>21</v>
      </c>
      <c r="H115" s="154"/>
      <c r="I115" s="154"/>
    </row>
    <row r="116" spans="3:19" ht="40.200000000000003" customHeight="1" x14ac:dyDescent="0.25">
      <c r="C116" s="10"/>
      <c r="D116" s="19" t="str">
        <f>Feuil2!R23</f>
        <v>o</v>
      </c>
      <c r="E116" s="34" t="s">
        <v>48</v>
      </c>
      <c r="F116" s="43"/>
      <c r="G116" t="s">
        <v>39</v>
      </c>
      <c r="H116" s="154"/>
      <c r="I116" s="154"/>
    </row>
    <row r="117" spans="3:19" x14ac:dyDescent="0.25">
      <c r="C117" s="12"/>
      <c r="D117" s="13"/>
      <c r="E117" s="13"/>
      <c r="F117" s="26" t="str">
        <f>Feuil2!S23</f>
        <v>SPA calculado</v>
      </c>
      <c r="G117" s="17">
        <f>(($F$112+$F$113)/2)*(($F$114+(4*$F$115))/5)*0.83</f>
        <v>0</v>
      </c>
      <c r="H117" s="13" t="s">
        <v>39</v>
      </c>
      <c r="I117" s="14"/>
      <c r="S117" s="25"/>
    </row>
    <row r="119" spans="3:19" x14ac:dyDescent="0.25">
      <c r="C119" s="15" t="str">
        <f>Feuil2!U23</f>
        <v>Mesana</v>
      </c>
      <c r="D119" s="9"/>
      <c r="E119" s="9" t="s">
        <v>53</v>
      </c>
      <c r="F119" s="43"/>
      <c r="G119" s="9" t="s">
        <v>21</v>
      </c>
      <c r="H119" s="154"/>
      <c r="I119" s="154"/>
      <c r="S119" s="25"/>
    </row>
    <row r="120" spans="3:19" x14ac:dyDescent="0.25">
      <c r="C120" s="10"/>
      <c r="E120" t="s">
        <v>54</v>
      </c>
      <c r="F120" s="43"/>
      <c r="G120" t="s">
        <v>21</v>
      </c>
      <c r="H120" s="154"/>
      <c r="I120" s="154"/>
    </row>
    <row r="121" spans="3:19" x14ac:dyDescent="0.25">
      <c r="C121" s="10"/>
      <c r="E121" t="s">
        <v>55</v>
      </c>
      <c r="F121" s="43"/>
      <c r="G121" t="s">
        <v>21</v>
      </c>
      <c r="H121" s="154"/>
      <c r="I121" s="154"/>
      <c r="S121" s="25"/>
    </row>
    <row r="122" spans="3:19" x14ac:dyDescent="0.25">
      <c r="C122" s="12"/>
      <c r="D122" s="13"/>
      <c r="E122" s="13" t="s">
        <v>56</v>
      </c>
      <c r="F122" s="43"/>
      <c r="G122" s="13" t="s">
        <v>21</v>
      </c>
      <c r="H122" s="154"/>
      <c r="I122" s="154"/>
    </row>
    <row r="123" spans="3:19" ht="13.8" thickBot="1" x14ac:dyDescent="0.3">
      <c r="S123" s="25"/>
    </row>
    <row r="124" spans="3:19" ht="16.2" thickBot="1" x14ac:dyDescent="0.3">
      <c r="C124" s="159" t="str">
        <f>Feuil2!F37</f>
        <v>CONFIGURACIÓN EN REGATA Y ACOMODACIONES INTERIORES</v>
      </c>
      <c r="D124" s="160"/>
      <c r="E124" s="160"/>
      <c r="F124" s="160"/>
      <c r="G124" s="160"/>
      <c r="H124" s="160"/>
      <c r="I124" s="161"/>
    </row>
    <row r="125" spans="3:19" ht="45.6" customHeight="1" x14ac:dyDescent="0.25">
      <c r="S125" s="25"/>
    </row>
    <row r="126" spans="3:19" x14ac:dyDescent="0.25">
      <c r="C126" s="158" t="str">
        <f>Feuil2!G37</f>
        <v>Precisa mas abajo si los elementos de acomodación interior son quitados o permanecen a bordo en regata. En este caso, cada elemento debe estar en su posición normal a bordo. Si los elementos más abajo son diferentes de la versión estandar, por favor, especifiquelo.</v>
      </c>
      <c r="D126" s="158"/>
      <c r="E126" s="158"/>
      <c r="F126" s="158"/>
      <c r="G126" s="158"/>
      <c r="H126" s="158"/>
      <c r="I126" s="158"/>
    </row>
    <row r="128" spans="3:19" x14ac:dyDescent="0.25">
      <c r="C128" s="27" t="str">
        <f>Feuil2!H37</f>
        <v>¿Mesa desembarcada?</v>
      </c>
      <c r="D128" s="21"/>
      <c r="E128" s="26"/>
      <c r="F128" s="45" t="s">
        <v>186</v>
      </c>
    </row>
    <row r="129" spans="1:256" x14ac:dyDescent="0.25">
      <c r="C129" s="27" t="str">
        <f>Feuil2!I37</f>
        <v>¿Cocina desmbarcada?</v>
      </c>
      <c r="D129" s="21"/>
      <c r="E129" s="26"/>
      <c r="F129" s="45" t="s">
        <v>186</v>
      </c>
    </row>
    <row r="130" spans="1:256" x14ac:dyDescent="0.25">
      <c r="C130" s="27" t="str">
        <f>Feuil2!J37</f>
        <v>¿Puertas desembarcadas?</v>
      </c>
      <c r="D130" s="21"/>
      <c r="E130" s="26"/>
      <c r="F130" s="45" t="s">
        <v>186</v>
      </c>
      <c r="G130" t="str">
        <f>Feuil2!O37</f>
        <v>Si es "si", ¿cuantos?</v>
      </c>
      <c r="I130" s="47"/>
    </row>
    <row r="131" spans="1:256" x14ac:dyDescent="0.25">
      <c r="C131" s="27" t="str">
        <f>Feuil2!K37</f>
        <v>¿Suelos desembarcados?</v>
      </c>
      <c r="D131" s="21"/>
      <c r="E131" s="26"/>
      <c r="F131" s="45" t="s">
        <v>186</v>
      </c>
      <c r="G131" t="str">
        <f>Feuil2!O37</f>
        <v>Si es "si", ¿cuantos?</v>
      </c>
      <c r="I131" s="47"/>
    </row>
    <row r="132" spans="1:256" x14ac:dyDescent="0.25">
      <c r="C132" s="27" t="str">
        <f>Feuil2!L37</f>
        <v>¿Cojines y colchones desembarcados?</v>
      </c>
      <c r="D132" s="21"/>
      <c r="E132" s="26"/>
      <c r="F132" s="45" t="s">
        <v>186</v>
      </c>
      <c r="I132" s="2"/>
    </row>
    <row r="133" spans="1:256" x14ac:dyDescent="0.25">
      <c r="C133" s="27" t="str">
        <f>Feuil2!M37</f>
        <v>¿Cofres amovibles desembarcados?</v>
      </c>
      <c r="D133" s="21"/>
      <c r="E133" s="26"/>
      <c r="F133" s="46" t="s">
        <v>186</v>
      </c>
      <c r="G133" t="str">
        <f>Feuil2!O37</f>
        <v>Si es "si", ¿cuantos?</v>
      </c>
      <c r="I133" s="47"/>
    </row>
    <row r="134" spans="1:256" s="51" customFormat="1" x14ac:dyDescent="0.25">
      <c r="A134"/>
      <c r="B134"/>
      <c r="C134" s="27" t="str">
        <f>Feuil2!N37</f>
        <v>¿Otros elementos desembarcados?</v>
      </c>
      <c r="D134" s="21"/>
      <c r="E134" s="21"/>
      <c r="F134" s="217"/>
      <c r="G134" s="218"/>
      <c r="H134" s="218"/>
      <c r="I134" s="219"/>
      <c r="J134"/>
      <c r="K134"/>
      <c r="L134"/>
      <c r="M134"/>
      <c r="N134"/>
      <c r="O134"/>
      <c r="P134"/>
      <c r="Q134"/>
      <c r="R134"/>
      <c r="S134"/>
      <c r="T134" s="31"/>
      <c r="U134" s="31"/>
      <c r="V134" s="31"/>
      <c r="W134" s="31"/>
      <c r="X134" s="31"/>
      <c r="Y134" s="31"/>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c r="HS134"/>
      <c r="HT134"/>
      <c r="HU134"/>
      <c r="HV134"/>
      <c r="HW134"/>
      <c r="HX134"/>
      <c r="HY134"/>
      <c r="HZ134"/>
      <c r="IA134"/>
      <c r="IB134"/>
      <c r="IC134"/>
      <c r="ID134"/>
      <c r="IE134"/>
      <c r="IF134"/>
      <c r="IG134"/>
      <c r="IH134"/>
      <c r="II134"/>
      <c r="IJ134"/>
      <c r="IK134"/>
      <c r="IL134"/>
      <c r="IM134"/>
      <c r="IN134"/>
      <c r="IO134"/>
      <c r="IP134"/>
      <c r="IQ134"/>
      <c r="IR134"/>
      <c r="IS134"/>
      <c r="IT134"/>
      <c r="IU134"/>
      <c r="IV134"/>
    </row>
    <row r="135" spans="1:256" s="51" customFormat="1" x14ac:dyDescent="0.25">
      <c r="A135" s="87"/>
      <c r="B135"/>
      <c r="C135"/>
      <c r="D135"/>
      <c r="E135"/>
      <c r="F135"/>
      <c r="G135"/>
      <c r="H135"/>
      <c r="I135"/>
      <c r="J135"/>
      <c r="K135"/>
      <c r="L135"/>
      <c r="M135"/>
      <c r="N135"/>
      <c r="O135"/>
      <c r="P135"/>
      <c r="Q135"/>
      <c r="R135"/>
      <c r="S135"/>
      <c r="T135" s="31"/>
      <c r="U135" s="31"/>
      <c r="V135" s="31"/>
      <c r="W135" s="31"/>
      <c r="X135" s="31"/>
      <c r="Y135" s="31"/>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c r="HX135"/>
      <c r="HY135"/>
      <c r="HZ135"/>
      <c r="IA135"/>
      <c r="IB135"/>
      <c r="IC135"/>
      <c r="ID135"/>
      <c r="IE135"/>
      <c r="IF135"/>
      <c r="IG135"/>
      <c r="IH135"/>
      <c r="II135"/>
      <c r="IJ135"/>
      <c r="IK135"/>
      <c r="IL135"/>
      <c r="IM135"/>
      <c r="IN135"/>
      <c r="IO135"/>
      <c r="IP135"/>
      <c r="IQ135"/>
      <c r="IR135"/>
      <c r="IS135"/>
      <c r="IT135"/>
      <c r="IU135"/>
      <c r="IV135"/>
    </row>
    <row r="136" spans="1:256" s="51" customFormat="1" x14ac:dyDescent="0.25">
      <c r="A136" s="87"/>
      <c r="B136"/>
      <c r="C136"/>
      <c r="D136"/>
      <c r="E136"/>
      <c r="F136"/>
      <c r="G136"/>
      <c r="H136"/>
      <c r="I136"/>
      <c r="J136"/>
      <c r="K136"/>
      <c r="L136"/>
      <c r="M136"/>
      <c r="N136"/>
      <c r="O136"/>
      <c r="P136"/>
      <c r="Q136"/>
      <c r="R136"/>
      <c r="S136"/>
      <c r="T136" s="31"/>
      <c r="U136" s="31"/>
      <c r="V136" s="31"/>
      <c r="W136" s="31"/>
      <c r="X136" s="31"/>
      <c r="Y136" s="31"/>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c r="IN136"/>
      <c r="IO136"/>
      <c r="IP136"/>
      <c r="IQ136"/>
      <c r="IR136"/>
      <c r="IS136"/>
      <c r="IT136"/>
      <c r="IU136"/>
      <c r="IV136"/>
    </row>
    <row r="137" spans="1:256" s="51" customFormat="1" x14ac:dyDescent="0.25">
      <c r="A137" s="87"/>
      <c r="B137"/>
      <c r="C137"/>
      <c r="D137"/>
      <c r="E137"/>
      <c r="F137"/>
      <c r="G137"/>
      <c r="H137"/>
      <c r="I137"/>
      <c r="J137"/>
      <c r="K137"/>
      <c r="L137"/>
      <c r="M137"/>
      <c r="N137"/>
      <c r="O137"/>
      <c r="P137"/>
      <c r="Q137"/>
      <c r="R137"/>
      <c r="S137"/>
      <c r="T137" s="31"/>
      <c r="U137" s="31"/>
      <c r="V137" s="31"/>
      <c r="W137" s="31"/>
      <c r="X137" s="31"/>
      <c r="Y137" s="31"/>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c r="IN137"/>
      <c r="IO137"/>
      <c r="IP137"/>
      <c r="IQ137"/>
      <c r="IR137"/>
      <c r="IS137"/>
      <c r="IT137"/>
      <c r="IU137"/>
      <c r="IV137"/>
    </row>
    <row r="138" spans="1:256" s="51" customFormat="1" x14ac:dyDescent="0.25">
      <c r="A138" s="87"/>
      <c r="B138"/>
      <c r="C138"/>
      <c r="D138"/>
      <c r="E138"/>
      <c r="F138"/>
      <c r="G138"/>
      <c r="H138"/>
      <c r="I138"/>
      <c r="J138"/>
      <c r="K138"/>
      <c r="L138"/>
      <c r="M138"/>
      <c r="N138"/>
      <c r="O138"/>
      <c r="P138"/>
      <c r="Q138"/>
      <c r="R138"/>
      <c r="S138"/>
      <c r="T138" s="31"/>
      <c r="U138" s="31"/>
      <c r="V138" s="31"/>
      <c r="W138" s="31"/>
      <c r="X138" s="31"/>
      <c r="Y138" s="31"/>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c r="IN138"/>
      <c r="IO138"/>
      <c r="IP138"/>
      <c r="IQ138"/>
      <c r="IR138"/>
      <c r="IS138"/>
      <c r="IT138"/>
      <c r="IU138"/>
      <c r="IV138"/>
    </row>
    <row r="139" spans="1:256" s="51" customFormat="1" x14ac:dyDescent="0.25">
      <c r="A139" s="87"/>
      <c r="B139"/>
      <c r="C139"/>
      <c r="D139"/>
      <c r="E139"/>
      <c r="F139"/>
      <c r="G139"/>
      <c r="H139"/>
      <c r="I139"/>
      <c r="J139"/>
      <c r="K139"/>
      <c r="L139"/>
      <c r="M139"/>
      <c r="N139"/>
      <c r="O139"/>
      <c r="P139"/>
      <c r="Q139"/>
      <c r="R139"/>
      <c r="S139"/>
      <c r="T139" s="31"/>
      <c r="U139" s="31"/>
      <c r="V139" s="31"/>
      <c r="W139" s="31"/>
      <c r="X139" s="31"/>
      <c r="Y139" s="31"/>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c r="IP139"/>
      <c r="IQ139"/>
      <c r="IR139"/>
      <c r="IS139"/>
      <c r="IT139"/>
      <c r="IU139"/>
      <c r="IV139"/>
    </row>
    <row r="140" spans="1:256" s="51" customFormat="1" x14ac:dyDescent="0.25">
      <c r="A140" s="87"/>
      <c r="B140"/>
      <c r="C140"/>
      <c r="D140"/>
      <c r="E140"/>
      <c r="F140"/>
      <c r="G140"/>
      <c r="H140"/>
      <c r="I140"/>
      <c r="J140"/>
      <c r="K140"/>
      <c r="L140"/>
      <c r="M140"/>
      <c r="N140"/>
      <c r="O140"/>
      <c r="P140"/>
      <c r="Q140"/>
      <c r="R140"/>
      <c r="S140"/>
      <c r="T140" s="31"/>
      <c r="U140" s="31"/>
      <c r="V140" s="31"/>
      <c r="W140" s="31"/>
      <c r="X140" s="31"/>
      <c r="Y140" s="31"/>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c r="IP140"/>
      <c r="IQ140"/>
      <c r="IR140"/>
      <c r="IS140"/>
      <c r="IT140"/>
      <c r="IU140"/>
      <c r="IV140"/>
    </row>
    <row r="141" spans="1:256" s="51" customFormat="1" x14ac:dyDescent="0.25">
      <c r="A141" s="87"/>
      <c r="B141"/>
      <c r="C141"/>
      <c r="D141"/>
      <c r="E141"/>
      <c r="F141"/>
      <c r="G141"/>
      <c r="H141"/>
      <c r="I141"/>
      <c r="J141"/>
      <c r="K141"/>
      <c r="L141"/>
      <c r="M141"/>
      <c r="N141"/>
      <c r="O141"/>
      <c r="P141"/>
      <c r="Q141"/>
      <c r="R141"/>
      <c r="S141"/>
      <c r="T141" s="31"/>
      <c r="U141" s="31"/>
      <c r="V141" s="31"/>
      <c r="W141" s="31"/>
      <c r="X141" s="31"/>
      <c r="Y141" s="3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c r="IO141"/>
      <c r="IP141"/>
      <c r="IQ141"/>
      <c r="IR141"/>
      <c r="IS141"/>
      <c r="IT141"/>
      <c r="IU141"/>
      <c r="IV141"/>
    </row>
    <row r="142" spans="1:256" s="51" customFormat="1" x14ac:dyDescent="0.25">
      <c r="A142" s="87"/>
      <c r="B142"/>
      <c r="C142"/>
      <c r="D142"/>
      <c r="E142"/>
      <c r="F142"/>
      <c r="G142"/>
      <c r="H142"/>
      <c r="I142"/>
      <c r="J142"/>
      <c r="K142"/>
      <c r="L142"/>
      <c r="M142"/>
      <c r="N142"/>
      <c r="O142"/>
      <c r="P142"/>
      <c r="Q142"/>
      <c r="R142"/>
      <c r="S142"/>
      <c r="T142" s="31"/>
      <c r="U142" s="31"/>
      <c r="V142" s="31"/>
      <c r="W142" s="31"/>
      <c r="X142" s="31"/>
      <c r="Y142" s="31"/>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c r="IP142"/>
      <c r="IQ142"/>
      <c r="IR142"/>
      <c r="IS142"/>
      <c r="IT142"/>
      <c r="IU142"/>
      <c r="IV142"/>
    </row>
    <row r="143" spans="1:256" s="51" customFormat="1" x14ac:dyDescent="0.25">
      <c r="A143" s="87"/>
      <c r="B143"/>
      <c r="C143"/>
      <c r="D143"/>
      <c r="E143"/>
      <c r="F143"/>
      <c r="G143"/>
      <c r="H143"/>
      <c r="I143"/>
      <c r="J143"/>
      <c r="K143"/>
      <c r="L143"/>
      <c r="M143"/>
      <c r="N143"/>
      <c r="O143"/>
      <c r="P143"/>
      <c r="Q143"/>
      <c r="R143"/>
      <c r="S143"/>
      <c r="T143" s="31"/>
      <c r="U143" s="31"/>
      <c r="V143" s="31"/>
      <c r="W143" s="31"/>
      <c r="X143" s="31"/>
      <c r="Y143" s="31"/>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c r="IU143"/>
      <c r="IV143"/>
    </row>
    <row r="144" spans="1:256" s="51" customFormat="1" x14ac:dyDescent="0.25">
      <c r="A144" s="87"/>
      <c r="B144"/>
      <c r="C144"/>
      <c r="D144"/>
      <c r="E144"/>
      <c r="F144"/>
      <c r="G144"/>
      <c r="H144"/>
      <c r="I144"/>
      <c r="J144"/>
      <c r="K144"/>
      <c r="L144"/>
      <c r="M144"/>
      <c r="N144"/>
      <c r="O144"/>
      <c r="P144"/>
      <c r="Q144"/>
      <c r="R144"/>
      <c r="S144"/>
      <c r="T144" s="31"/>
      <c r="U144" s="31"/>
      <c r="V144" s="31"/>
      <c r="W144" s="31"/>
      <c r="X144" s="31"/>
      <c r="Y144" s="31"/>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c r="IO144"/>
      <c r="IP144"/>
      <c r="IQ144"/>
      <c r="IR144"/>
      <c r="IS144"/>
      <c r="IT144"/>
      <c r="IU144"/>
      <c r="IV144"/>
    </row>
    <row r="145" spans="1:256" s="51" customFormat="1" x14ac:dyDescent="0.25">
      <c r="A145" s="87"/>
      <c r="B145"/>
      <c r="C145"/>
      <c r="D145"/>
      <c r="E145"/>
      <c r="F145"/>
      <c r="G145"/>
      <c r="H145"/>
      <c r="I145"/>
      <c r="J145"/>
      <c r="K145"/>
      <c r="L145"/>
      <c r="M145"/>
      <c r="N145"/>
      <c r="O145"/>
      <c r="P145"/>
      <c r="Q145"/>
      <c r="R145"/>
      <c r="S145"/>
      <c r="T145" s="31"/>
      <c r="U145" s="31"/>
      <c r="V145" s="31"/>
      <c r="W145" s="31"/>
      <c r="X145" s="31"/>
      <c r="Y145" s="31"/>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c r="IO145"/>
      <c r="IP145"/>
      <c r="IQ145"/>
      <c r="IR145"/>
      <c r="IS145"/>
      <c r="IT145"/>
      <c r="IU145"/>
      <c r="IV145"/>
    </row>
    <row r="146" spans="1:256" s="51" customFormat="1" x14ac:dyDescent="0.25">
      <c r="A146" s="87"/>
      <c r="B146"/>
      <c r="C146"/>
      <c r="D146"/>
      <c r="E146"/>
      <c r="F146"/>
      <c r="G146"/>
      <c r="H146"/>
      <c r="I146"/>
      <c r="J146"/>
      <c r="K146"/>
      <c r="L146"/>
      <c r="M146"/>
      <c r="N146"/>
      <c r="O146"/>
      <c r="P146"/>
      <c r="Q146"/>
      <c r="R146"/>
      <c r="S146"/>
      <c r="T146" s="31"/>
      <c r="U146" s="31"/>
      <c r="V146" s="31"/>
      <c r="W146" s="31"/>
      <c r="X146" s="31"/>
      <c r="Y146" s="31"/>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c r="IV146"/>
    </row>
    <row r="147" spans="1:256" s="51" customFormat="1" x14ac:dyDescent="0.25">
      <c r="A147" s="87"/>
      <c r="B147"/>
      <c r="C147"/>
      <c r="D147"/>
      <c r="E147"/>
      <c r="F147"/>
      <c r="G147"/>
      <c r="H147"/>
      <c r="I147"/>
      <c r="J147"/>
      <c r="K147"/>
      <c r="L147"/>
      <c r="M147"/>
      <c r="N147"/>
      <c r="O147"/>
      <c r="P147"/>
      <c r="Q147"/>
      <c r="R147"/>
      <c r="S147"/>
      <c r="T147" s="31"/>
      <c r="U147" s="31"/>
      <c r="V147" s="31"/>
      <c r="W147" s="31"/>
      <c r="X147" s="31"/>
      <c r="Y147" s="31"/>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c r="IV147"/>
    </row>
    <row r="148" spans="1:256" s="51" customFormat="1" x14ac:dyDescent="0.25">
      <c r="A148" s="87"/>
      <c r="B148"/>
      <c r="C148"/>
      <c r="D148"/>
      <c r="E148"/>
      <c r="F148"/>
      <c r="G148"/>
      <c r="H148"/>
      <c r="I148"/>
      <c r="J148"/>
      <c r="K148"/>
      <c r="L148"/>
      <c r="M148"/>
      <c r="N148"/>
      <c r="O148"/>
      <c r="P148"/>
      <c r="Q148"/>
      <c r="R148"/>
      <c r="S148"/>
      <c r="T148" s="31"/>
      <c r="U148" s="31"/>
      <c r="V148" s="31"/>
      <c r="W148" s="31"/>
      <c r="X148" s="31"/>
      <c r="Y148" s="31"/>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c r="IV148"/>
    </row>
    <row r="149" spans="1:256" s="51" customFormat="1" x14ac:dyDescent="0.25">
      <c r="A149" s="87"/>
      <c r="B149"/>
      <c r="C149"/>
      <c r="D149"/>
      <c r="E149"/>
      <c r="F149"/>
      <c r="G149"/>
      <c r="H149"/>
      <c r="I149"/>
      <c r="J149"/>
      <c r="K149"/>
      <c r="L149"/>
      <c r="M149"/>
      <c r="N149"/>
      <c r="O149"/>
      <c r="P149"/>
      <c r="Q149"/>
      <c r="R149"/>
      <c r="S149"/>
      <c r="T149" s="31"/>
      <c r="U149" s="31"/>
      <c r="V149" s="31"/>
      <c r="W149" s="31"/>
      <c r="X149" s="31"/>
      <c r="Y149" s="31"/>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c r="IV149"/>
    </row>
    <row r="150" spans="1:256" s="51" customFormat="1" x14ac:dyDescent="0.25">
      <c r="A150" s="87"/>
      <c r="B150"/>
      <c r="C150"/>
      <c r="D150"/>
      <c r="E150"/>
      <c r="F150"/>
      <c r="G150"/>
      <c r="H150"/>
      <c r="I150"/>
      <c r="J150"/>
      <c r="K150"/>
      <c r="L150"/>
      <c r="M150"/>
      <c r="N150"/>
      <c r="O150"/>
      <c r="P150"/>
      <c r="Q150"/>
      <c r="R150"/>
      <c r="S150"/>
      <c r="T150" s="31"/>
      <c r="U150" s="31"/>
      <c r="V150" s="31"/>
      <c r="W150" s="31"/>
      <c r="X150" s="31"/>
      <c r="Y150" s="31"/>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c r="IV150"/>
    </row>
    <row r="151" spans="1:256" s="51" customFormat="1" x14ac:dyDescent="0.25">
      <c r="A151" s="87"/>
      <c r="B151"/>
      <c r="C151"/>
      <c r="D151"/>
      <c r="E151"/>
      <c r="F151"/>
      <c r="G151"/>
      <c r="H151"/>
      <c r="I151"/>
      <c r="J151"/>
      <c r="K151"/>
      <c r="L151"/>
      <c r="M151"/>
      <c r="N151"/>
      <c r="O151"/>
      <c r="P151"/>
      <c r="Q151"/>
      <c r="R151"/>
      <c r="S151"/>
      <c r="T151" s="31"/>
      <c r="U151" s="31"/>
      <c r="V151" s="31"/>
      <c r="W151" s="31"/>
      <c r="X151" s="31"/>
      <c r="Y151" s="3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c r="IV151"/>
    </row>
    <row r="152" spans="1:256" s="51" customFormat="1" x14ac:dyDescent="0.25">
      <c r="A152" s="87"/>
      <c r="B152"/>
      <c r="C152"/>
      <c r="D152"/>
      <c r="E152"/>
      <c r="F152"/>
      <c r="G152"/>
      <c r="H152"/>
      <c r="I152"/>
      <c r="J152"/>
      <c r="K152"/>
      <c r="L152"/>
      <c r="M152"/>
      <c r="N152"/>
      <c r="O152"/>
      <c r="P152"/>
      <c r="Q152"/>
      <c r="R152"/>
      <c r="S152"/>
      <c r="T152" s="31"/>
      <c r="U152" s="31"/>
      <c r="V152" s="31"/>
      <c r="W152" s="31"/>
      <c r="X152" s="31"/>
      <c r="Y152" s="31"/>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c r="IV152"/>
    </row>
    <row r="153" spans="1:256" s="51" customFormat="1" x14ac:dyDescent="0.25">
      <c r="A153" s="87"/>
      <c r="B153"/>
      <c r="C153"/>
      <c r="D153"/>
      <c r="E153"/>
      <c r="F153"/>
      <c r="G153"/>
      <c r="H153"/>
      <c r="I153"/>
      <c r="J153"/>
      <c r="K153"/>
      <c r="L153"/>
      <c r="M153"/>
      <c r="N153"/>
      <c r="O153"/>
      <c r="P153"/>
      <c r="Q153"/>
      <c r="R153"/>
      <c r="S153"/>
      <c r="T153" s="31"/>
      <c r="U153" s="31"/>
      <c r="V153" s="31"/>
      <c r="W153" s="31"/>
      <c r="X153" s="31"/>
      <c r="Y153" s="31"/>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c r="IV153"/>
    </row>
    <row r="154" spans="1:256" s="51" customFormat="1" x14ac:dyDescent="0.25">
      <c r="A154" s="87"/>
      <c r="B154"/>
      <c r="C154"/>
      <c r="D154"/>
      <c r="E154"/>
      <c r="F154"/>
      <c r="G154"/>
      <c r="H154"/>
      <c r="I154"/>
      <c r="J154"/>
      <c r="K154"/>
      <c r="L154"/>
      <c r="M154"/>
      <c r="N154"/>
      <c r="O154"/>
      <c r="P154"/>
      <c r="Q154"/>
      <c r="R154"/>
      <c r="S154"/>
      <c r="T154" s="31"/>
      <c r="U154" s="31"/>
      <c r="V154" s="31"/>
      <c r="W154" s="31"/>
      <c r="X154" s="31"/>
      <c r="Y154" s="31"/>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c r="IV154"/>
    </row>
    <row r="155" spans="1:256" s="51" customFormat="1" hidden="1" x14ac:dyDescent="0.25">
      <c r="A155" s="87"/>
      <c r="C155"/>
      <c r="D155"/>
      <c r="E155"/>
      <c r="F155"/>
      <c r="G155"/>
      <c r="H155"/>
      <c r="I155"/>
    </row>
    <row r="156" spans="1:256" s="51" customFormat="1" hidden="1" x14ac:dyDescent="0.25">
      <c r="A156" s="87"/>
      <c r="C156" s="51" t="s">
        <v>128</v>
      </c>
      <c r="D156" s="51" t="s">
        <v>129</v>
      </c>
      <c r="E156" s="51">
        <f>IF($F$5="Français",1,IF($F$5="English",2,IF($F$5="Espanol",3,4)))</f>
        <v>3</v>
      </c>
    </row>
    <row r="157" spans="1:256" s="51" customFormat="1" hidden="1" x14ac:dyDescent="0.25">
      <c r="A157" s="87"/>
      <c r="D157" s="51" t="s">
        <v>130</v>
      </c>
    </row>
    <row r="158" spans="1:256" s="51" customFormat="1" hidden="1" x14ac:dyDescent="0.25">
      <c r="A158" s="87"/>
      <c r="D158" s="51" t="s">
        <v>171</v>
      </c>
    </row>
    <row r="159" spans="1:256" s="51" customFormat="1" hidden="1" x14ac:dyDescent="0.25">
      <c r="A159" s="87"/>
      <c r="D159" s="51" t="s">
        <v>393</v>
      </c>
    </row>
    <row r="160" spans="1:256" s="51" customFormat="1" hidden="1" x14ac:dyDescent="0.25">
      <c r="A160" s="87"/>
      <c r="C160" s="51" t="s">
        <v>240</v>
      </c>
      <c r="G160" s="51">
        <f>IF($F$10=$D$161,1,IF($F$10=$D$162,2,3))</f>
        <v>2</v>
      </c>
    </row>
    <row r="161" spans="1:4" s="51" customFormat="1" hidden="1" x14ac:dyDescent="0.25">
      <c r="A161" s="87"/>
      <c r="D161" s="51" t="str">
        <f>Feuil2!I2</f>
        <v>Solicitud de recálculo de certificado IRC 2025</v>
      </c>
    </row>
    <row r="162" spans="1:4" s="51" customFormat="1" hidden="1" x14ac:dyDescent="0.25">
      <c r="A162" s="87"/>
      <c r="D162" s="51" t="str">
        <f>Feuil2!J2</f>
        <v>Solictud de modificación del certificado IRC 2025</v>
      </c>
    </row>
    <row r="163" spans="1:4" s="51" customFormat="1" hidden="1" x14ac:dyDescent="0.25">
      <c r="A163" s="87"/>
      <c r="D163" s="51" t="str">
        <f>Feuil2!K2</f>
        <v>Solicitud de prueba IRC</v>
      </c>
    </row>
    <row r="164" spans="1:4" s="51" customFormat="1" hidden="1" x14ac:dyDescent="0.25">
      <c r="A164" s="87"/>
    </row>
    <row r="165" spans="1:4" s="51" customFormat="1" hidden="1" x14ac:dyDescent="0.25">
      <c r="A165" s="87"/>
      <c r="C165" s="51" t="s">
        <v>57</v>
      </c>
    </row>
    <row r="166" spans="1:4" s="51" customFormat="1" hidden="1" x14ac:dyDescent="0.25">
      <c r="A166" s="87"/>
      <c r="D166" s="51" t="str">
        <f>Feuil2!F30</f>
        <v>&lt;selecciona de la lista&gt;</v>
      </c>
    </row>
    <row r="167" spans="1:4" s="51" customFormat="1" hidden="1" x14ac:dyDescent="0.25">
      <c r="A167" s="87"/>
      <c r="D167" s="51" t="str">
        <f>Feuil2!G30</f>
        <v>Sin tangon de spinnaker, ni botalon (el spi puede amurarse en casco)</v>
      </c>
    </row>
    <row r="168" spans="1:4" s="51" customFormat="1" hidden="1" x14ac:dyDescent="0.25">
      <c r="A168" s="87"/>
      <c r="D168" s="51" t="str">
        <f>Feuil2!H30</f>
        <v>Solamente botalón</v>
      </c>
    </row>
    <row r="169" spans="1:4" s="51" customFormat="1" hidden="1" x14ac:dyDescent="0.25">
      <c r="A169" s="87"/>
      <c r="D169" s="51" t="str">
        <f>Feuil2!I30</f>
        <v>Tangón(es) para spinnaker, NO botalon</v>
      </c>
    </row>
    <row r="170" spans="1:4" s="51" customFormat="1" hidden="1" x14ac:dyDescent="0.25">
      <c r="A170" s="87"/>
      <c r="D170" s="51" t="str">
        <f>Feuil2!J30</f>
        <v>Tangón de spinnaker Y botalon</v>
      </c>
    </row>
    <row r="171" spans="1:4" s="51" customFormat="1" hidden="1" x14ac:dyDescent="0.25">
      <c r="A171" s="87"/>
      <c r="D171" s="51" t="str">
        <f>Feuil2!K30</f>
        <v>Botalón articulado</v>
      </c>
    </row>
    <row r="172" spans="1:4" s="51" customFormat="1" hidden="1" x14ac:dyDescent="0.25">
      <c r="A172" s="87"/>
    </row>
    <row r="173" spans="1:4" s="51" customFormat="1" hidden="1" x14ac:dyDescent="0.25">
      <c r="A173" s="87"/>
    </row>
    <row r="174" spans="1:4" s="51" customFormat="1" hidden="1" x14ac:dyDescent="0.25">
      <c r="A174" s="87"/>
      <c r="C174" s="51" t="s">
        <v>61</v>
      </c>
    </row>
    <row r="175" spans="1:4" s="51" customFormat="1" hidden="1" x14ac:dyDescent="0.25">
      <c r="A175" s="87"/>
      <c r="D175" s="51" t="str">
        <f>Feuil2!F9</f>
        <v>&lt;selecciona de la lista&gt;</v>
      </c>
    </row>
    <row r="176" spans="1:4" s="51" customFormat="1" hidden="1" x14ac:dyDescent="0.25">
      <c r="A176" s="87"/>
      <c r="D176" s="52">
        <v>2023</v>
      </c>
    </row>
    <row r="177" spans="1:4" s="51" customFormat="1" hidden="1" x14ac:dyDescent="0.25">
      <c r="A177" s="87"/>
      <c r="D177" s="52">
        <v>2022</v>
      </c>
    </row>
    <row r="178" spans="1:4" s="51" customFormat="1" hidden="1" x14ac:dyDescent="0.25">
      <c r="A178" s="87"/>
      <c r="D178" s="52">
        <v>2021</v>
      </c>
    </row>
    <row r="179" spans="1:4" s="51" customFormat="1" hidden="1" x14ac:dyDescent="0.25">
      <c r="A179" s="87"/>
      <c r="D179" s="52">
        <v>2020</v>
      </c>
    </row>
    <row r="180" spans="1:4" s="51" customFormat="1" hidden="1" x14ac:dyDescent="0.25">
      <c r="A180" s="87"/>
      <c r="D180" s="52">
        <v>2019</v>
      </c>
    </row>
    <row r="181" spans="1:4" s="51" customFormat="1" hidden="1" x14ac:dyDescent="0.25">
      <c r="A181" s="87"/>
      <c r="D181" s="52">
        <v>2016</v>
      </c>
    </row>
    <row r="182" spans="1:4" s="51" customFormat="1" hidden="1" x14ac:dyDescent="0.25">
      <c r="A182" s="87"/>
      <c r="D182" s="52">
        <v>2016</v>
      </c>
    </row>
    <row r="183" spans="1:4" s="51" customFormat="1" hidden="1" x14ac:dyDescent="0.25">
      <c r="A183" s="87"/>
      <c r="D183" s="52">
        <v>2015</v>
      </c>
    </row>
    <row r="184" spans="1:4" s="51" customFormat="1" hidden="1" x14ac:dyDescent="0.25">
      <c r="A184" s="87"/>
      <c r="D184" s="52">
        <v>2014</v>
      </c>
    </row>
    <row r="185" spans="1:4" s="51" customFormat="1" hidden="1" x14ac:dyDescent="0.25">
      <c r="A185" s="87"/>
      <c r="D185" s="52">
        <v>2013</v>
      </c>
    </row>
    <row r="186" spans="1:4" s="51" customFormat="1" hidden="1" x14ac:dyDescent="0.25">
      <c r="A186" s="87"/>
      <c r="D186" s="52">
        <v>2012</v>
      </c>
    </row>
    <row r="187" spans="1:4" s="51" customFormat="1" hidden="1" x14ac:dyDescent="0.25">
      <c r="A187" s="87"/>
      <c r="D187" s="52">
        <v>2011</v>
      </c>
    </row>
    <row r="188" spans="1:4" s="51" customFormat="1" hidden="1" x14ac:dyDescent="0.25">
      <c r="A188" s="87"/>
      <c r="D188" s="52">
        <v>2010</v>
      </c>
    </row>
    <row r="189" spans="1:4" s="51" customFormat="1" hidden="1" x14ac:dyDescent="0.25">
      <c r="A189" s="87"/>
      <c r="D189" s="52">
        <v>2009</v>
      </c>
    </row>
    <row r="190" spans="1:4" s="51" customFormat="1" hidden="1" x14ac:dyDescent="0.25">
      <c r="A190" s="87"/>
      <c r="D190" s="52">
        <v>2008</v>
      </c>
    </row>
    <row r="191" spans="1:4" s="51" customFormat="1" hidden="1" x14ac:dyDescent="0.25">
      <c r="A191" s="87"/>
      <c r="D191" s="52">
        <v>2007</v>
      </c>
    </row>
    <row r="192" spans="1:4" s="51" customFormat="1" hidden="1" x14ac:dyDescent="0.25">
      <c r="A192" s="87"/>
      <c r="D192" s="52">
        <v>2006</v>
      </c>
    </row>
    <row r="193" spans="1:256" s="51" customFormat="1" hidden="1" x14ac:dyDescent="0.25">
      <c r="A193" s="87"/>
      <c r="D193" s="52">
        <v>2005</v>
      </c>
    </row>
    <row r="194" spans="1:256" s="51" customFormat="1" hidden="1" x14ac:dyDescent="0.25">
      <c r="A194" s="87"/>
      <c r="D194" s="52">
        <v>2004</v>
      </c>
    </row>
    <row r="195" spans="1:256" s="51" customFormat="1" hidden="1" x14ac:dyDescent="0.25">
      <c r="A195" s="87"/>
      <c r="D195" s="52">
        <v>2003</v>
      </c>
    </row>
    <row r="196" spans="1:256" hidden="1" x14ac:dyDescent="0.25">
      <c r="A196" s="87"/>
      <c r="B196" s="51"/>
      <c r="C196" s="51" t="s">
        <v>63</v>
      </c>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c r="AB196" s="51"/>
      <c r="AC196" s="51"/>
      <c r="AD196" s="51"/>
      <c r="AE196" s="51"/>
      <c r="AF196" s="51"/>
      <c r="AG196" s="51"/>
      <c r="AH196" s="51"/>
      <c r="AI196" s="51"/>
      <c r="AJ196" s="51"/>
      <c r="AK196" s="51"/>
      <c r="AL196" s="51"/>
      <c r="AM196" s="51"/>
      <c r="AN196" s="51"/>
      <c r="AO196" s="51"/>
      <c r="AP196" s="51"/>
      <c r="AQ196" s="51"/>
      <c r="AR196" s="51"/>
      <c r="AS196" s="51"/>
      <c r="AT196" s="51"/>
      <c r="AU196" s="51"/>
      <c r="AV196" s="51"/>
      <c r="AW196" s="51"/>
      <c r="AX196" s="51"/>
      <c r="AY196" s="51"/>
      <c r="AZ196" s="51"/>
      <c r="BA196" s="51"/>
      <c r="BB196" s="51"/>
      <c r="BC196" s="51"/>
      <c r="BD196" s="51"/>
      <c r="BE196" s="51"/>
      <c r="BF196" s="51"/>
      <c r="BG196" s="51"/>
      <c r="BH196" s="51"/>
      <c r="BI196" s="51"/>
      <c r="BJ196" s="51"/>
      <c r="BK196" s="51"/>
      <c r="BL196" s="51"/>
      <c r="BM196" s="51"/>
      <c r="BN196" s="51"/>
      <c r="BO196" s="51"/>
      <c r="BP196" s="51"/>
      <c r="BQ196" s="51"/>
      <c r="BR196" s="51"/>
      <c r="BS196" s="51"/>
      <c r="BT196" s="51"/>
      <c r="BU196" s="51"/>
      <c r="BV196" s="51"/>
      <c r="BW196" s="51"/>
      <c r="BX196" s="51"/>
      <c r="BY196" s="51"/>
      <c r="BZ196" s="51"/>
      <c r="CA196" s="51"/>
      <c r="CB196" s="51"/>
      <c r="CC196" s="51"/>
      <c r="CD196" s="51"/>
      <c r="CE196" s="51"/>
      <c r="CF196" s="51"/>
      <c r="CG196" s="51"/>
      <c r="CH196" s="51"/>
      <c r="CI196" s="51"/>
      <c r="CJ196" s="51"/>
      <c r="CK196" s="51"/>
      <c r="CL196" s="51"/>
      <c r="CM196" s="51"/>
      <c r="CN196" s="51"/>
      <c r="CO196" s="51"/>
      <c r="CP196" s="51"/>
      <c r="CQ196" s="51"/>
      <c r="CR196" s="51"/>
      <c r="CS196" s="51"/>
      <c r="CT196" s="51"/>
      <c r="CU196" s="51"/>
      <c r="CV196" s="51"/>
      <c r="CW196" s="51"/>
      <c r="CX196" s="51"/>
      <c r="CY196" s="51"/>
      <c r="CZ196" s="51"/>
      <c r="DA196" s="51"/>
      <c r="DB196" s="51"/>
      <c r="DC196" s="51"/>
      <c r="DD196" s="51"/>
      <c r="DE196" s="51"/>
      <c r="DF196" s="51"/>
      <c r="DG196" s="51"/>
      <c r="DH196" s="51"/>
      <c r="DI196" s="51"/>
      <c r="DJ196" s="51"/>
      <c r="DK196" s="51"/>
      <c r="DL196" s="51"/>
      <c r="DM196" s="51"/>
      <c r="DN196" s="51"/>
      <c r="DO196" s="51"/>
      <c r="DP196" s="51"/>
      <c r="DQ196" s="51"/>
      <c r="DR196" s="51"/>
      <c r="DS196" s="51"/>
      <c r="DT196" s="51"/>
      <c r="DU196" s="51"/>
      <c r="DV196" s="51"/>
      <c r="DW196" s="51"/>
      <c r="DX196" s="51"/>
      <c r="DY196" s="51"/>
      <c r="DZ196" s="51"/>
      <c r="EA196" s="51"/>
      <c r="EB196" s="51"/>
      <c r="EC196" s="51"/>
      <c r="ED196" s="51"/>
      <c r="EE196" s="51"/>
      <c r="EF196" s="51"/>
      <c r="EG196" s="51"/>
      <c r="EH196" s="51"/>
      <c r="EI196" s="51"/>
      <c r="EJ196" s="51"/>
      <c r="EK196" s="51"/>
      <c r="EL196" s="51"/>
      <c r="EM196" s="51"/>
      <c r="EN196" s="51"/>
      <c r="EO196" s="51"/>
      <c r="EP196" s="51"/>
      <c r="EQ196" s="51"/>
      <c r="ER196" s="51"/>
      <c r="ES196" s="51"/>
      <c r="ET196" s="51"/>
      <c r="EU196" s="51"/>
      <c r="EV196" s="51"/>
      <c r="EW196" s="51"/>
      <c r="EX196" s="51"/>
      <c r="EY196" s="51"/>
      <c r="EZ196" s="51"/>
      <c r="FA196" s="51"/>
      <c r="FB196" s="51"/>
      <c r="FC196" s="51"/>
      <c r="FD196" s="51"/>
      <c r="FE196" s="51"/>
      <c r="FF196" s="51"/>
      <c r="FG196" s="51"/>
      <c r="FH196" s="51"/>
      <c r="FI196" s="51"/>
      <c r="FJ196" s="51"/>
      <c r="FK196" s="51"/>
      <c r="FL196" s="51"/>
      <c r="FM196" s="51"/>
      <c r="FN196" s="51"/>
      <c r="FO196" s="51"/>
      <c r="FP196" s="51"/>
      <c r="FQ196" s="51"/>
      <c r="FR196" s="51"/>
      <c r="FS196" s="51"/>
      <c r="FT196" s="51"/>
      <c r="FU196" s="51"/>
      <c r="FV196" s="51"/>
      <c r="FW196" s="51"/>
      <c r="FX196" s="51"/>
      <c r="FY196" s="51"/>
      <c r="FZ196" s="51"/>
      <c r="GA196" s="51"/>
      <c r="GB196" s="51"/>
      <c r="GC196" s="51"/>
      <c r="GD196" s="51"/>
      <c r="GE196" s="51"/>
      <c r="GF196" s="51"/>
      <c r="GG196" s="51"/>
      <c r="GH196" s="51"/>
      <c r="GI196" s="51"/>
      <c r="GJ196" s="51"/>
      <c r="GK196" s="51"/>
      <c r="GL196" s="51"/>
      <c r="GM196" s="51"/>
      <c r="GN196" s="51"/>
      <c r="GO196" s="51"/>
      <c r="GP196" s="51"/>
      <c r="GQ196" s="51"/>
      <c r="GR196" s="51"/>
      <c r="GS196" s="51"/>
      <c r="GT196" s="51"/>
      <c r="GU196" s="51"/>
      <c r="GV196" s="51"/>
      <c r="GW196" s="51"/>
      <c r="GX196" s="51"/>
      <c r="GY196" s="51"/>
      <c r="GZ196" s="51"/>
      <c r="HA196" s="51"/>
      <c r="HB196" s="51"/>
      <c r="HC196" s="51"/>
      <c r="HD196" s="51"/>
      <c r="HE196" s="51"/>
      <c r="HF196" s="51"/>
      <c r="HG196" s="51"/>
      <c r="HH196" s="51"/>
      <c r="HI196" s="51"/>
      <c r="HJ196" s="51"/>
      <c r="HK196" s="51"/>
      <c r="HL196" s="51"/>
      <c r="HM196" s="51"/>
      <c r="HN196" s="51"/>
      <c r="HO196" s="51"/>
      <c r="HP196" s="51"/>
      <c r="HQ196" s="51"/>
      <c r="HR196" s="51"/>
      <c r="HS196" s="51"/>
      <c r="HT196" s="51"/>
      <c r="HU196" s="51"/>
      <c r="HV196" s="51"/>
      <c r="HW196" s="51"/>
      <c r="HX196" s="51"/>
      <c r="HY196" s="51"/>
      <c r="HZ196" s="51"/>
      <c r="IA196" s="51"/>
      <c r="IB196" s="51"/>
      <c r="IC196" s="51"/>
      <c r="ID196" s="51"/>
      <c r="IE196" s="51"/>
      <c r="IF196" s="51"/>
      <c r="IG196" s="51"/>
      <c r="IH196" s="51"/>
      <c r="II196" s="51"/>
      <c r="IJ196" s="51"/>
      <c r="IK196" s="51"/>
      <c r="IL196" s="51"/>
      <c r="IM196" s="51"/>
      <c r="IN196" s="51"/>
      <c r="IO196" s="51"/>
      <c r="IP196" s="51"/>
      <c r="IQ196" s="51"/>
      <c r="IR196" s="51"/>
      <c r="IS196" s="51"/>
      <c r="IT196" s="51"/>
      <c r="IU196" s="51"/>
      <c r="IV196" s="51"/>
    </row>
    <row r="197" spans="1:256" hidden="1" x14ac:dyDescent="0.25">
      <c r="B197" s="51"/>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c r="AA197" s="51"/>
      <c r="AB197" s="51"/>
      <c r="AC197" s="51"/>
      <c r="AD197" s="51"/>
      <c r="AE197" s="51"/>
      <c r="AF197" s="51"/>
      <c r="AG197" s="51"/>
      <c r="AH197" s="51"/>
      <c r="AI197" s="51"/>
      <c r="AJ197" s="51"/>
      <c r="AK197" s="51"/>
      <c r="AL197" s="51"/>
      <c r="AM197" s="51"/>
      <c r="AN197" s="51"/>
      <c r="AO197" s="51"/>
      <c r="AP197" s="51"/>
      <c r="AQ197" s="51"/>
      <c r="AR197" s="51"/>
      <c r="AS197" s="51"/>
      <c r="AT197" s="51"/>
      <c r="AU197" s="51"/>
      <c r="AV197" s="51"/>
      <c r="AW197" s="51"/>
      <c r="AX197" s="51"/>
      <c r="AY197" s="51"/>
      <c r="AZ197" s="51"/>
      <c r="BA197" s="51"/>
      <c r="BB197" s="51"/>
      <c r="BC197" s="51"/>
      <c r="BD197" s="51"/>
      <c r="BE197" s="51"/>
      <c r="BF197" s="51"/>
      <c r="BG197" s="51"/>
      <c r="BH197" s="51"/>
      <c r="BI197" s="51"/>
      <c r="BJ197" s="51"/>
      <c r="BK197" s="51"/>
      <c r="BL197" s="51"/>
      <c r="BM197" s="51"/>
      <c r="BN197" s="51"/>
      <c r="BO197" s="51"/>
      <c r="BP197" s="51"/>
      <c r="BQ197" s="51"/>
      <c r="BR197" s="51"/>
      <c r="BS197" s="51"/>
      <c r="BT197" s="51"/>
      <c r="BU197" s="51"/>
      <c r="BV197" s="51"/>
      <c r="BW197" s="51"/>
      <c r="BX197" s="51"/>
      <c r="BY197" s="51"/>
      <c r="BZ197" s="51"/>
      <c r="CA197" s="51"/>
      <c r="CB197" s="51"/>
      <c r="CC197" s="51"/>
      <c r="CD197" s="51"/>
      <c r="CE197" s="51"/>
      <c r="CF197" s="51"/>
      <c r="CG197" s="51"/>
      <c r="CH197" s="51"/>
      <c r="CI197" s="51"/>
      <c r="CJ197" s="51"/>
      <c r="CK197" s="51"/>
      <c r="CL197" s="51"/>
      <c r="CM197" s="51"/>
      <c r="CN197" s="51"/>
      <c r="CO197" s="51"/>
      <c r="CP197" s="51"/>
      <c r="CQ197" s="51"/>
      <c r="CR197" s="51"/>
      <c r="CS197" s="51"/>
      <c r="CT197" s="51"/>
      <c r="CU197" s="51"/>
      <c r="CV197" s="51"/>
      <c r="CW197" s="51"/>
      <c r="CX197" s="51"/>
      <c r="CY197" s="51"/>
      <c r="CZ197" s="51"/>
      <c r="DA197" s="51"/>
      <c r="DB197" s="51"/>
      <c r="DC197" s="51"/>
      <c r="DD197" s="51"/>
      <c r="DE197" s="51"/>
      <c r="DF197" s="51"/>
      <c r="DG197" s="51"/>
      <c r="DH197" s="51"/>
      <c r="DI197" s="51"/>
      <c r="DJ197" s="51"/>
      <c r="DK197" s="51"/>
      <c r="DL197" s="51"/>
      <c r="DM197" s="51"/>
      <c r="DN197" s="51"/>
      <c r="DO197" s="51"/>
      <c r="DP197" s="51"/>
      <c r="DQ197" s="51"/>
      <c r="DR197" s="51"/>
      <c r="DS197" s="51"/>
      <c r="DT197" s="51"/>
      <c r="DU197" s="51"/>
      <c r="DV197" s="51"/>
      <c r="DW197" s="51"/>
      <c r="DX197" s="51"/>
      <c r="DY197" s="51"/>
      <c r="DZ197" s="51"/>
      <c r="EA197" s="51"/>
      <c r="EB197" s="51"/>
      <c r="EC197" s="51"/>
      <c r="ED197" s="51"/>
      <c r="EE197" s="51"/>
      <c r="EF197" s="51"/>
      <c r="EG197" s="51"/>
      <c r="EH197" s="51"/>
      <c r="EI197" s="51"/>
      <c r="EJ197" s="51"/>
      <c r="EK197" s="51"/>
      <c r="EL197" s="51"/>
      <c r="EM197" s="51"/>
      <c r="EN197" s="51"/>
      <c r="EO197" s="51"/>
      <c r="EP197" s="51"/>
      <c r="EQ197" s="51"/>
      <c r="ER197" s="51"/>
      <c r="ES197" s="51"/>
      <c r="ET197" s="51"/>
      <c r="EU197" s="51"/>
      <c r="EV197" s="51"/>
      <c r="EW197" s="51"/>
      <c r="EX197" s="51"/>
      <c r="EY197" s="51"/>
      <c r="EZ197" s="51"/>
      <c r="FA197" s="51"/>
      <c r="FB197" s="51"/>
      <c r="FC197" s="51"/>
      <c r="FD197" s="51"/>
      <c r="FE197" s="51"/>
      <c r="FF197" s="51"/>
      <c r="FG197" s="51"/>
      <c r="FH197" s="51"/>
      <c r="FI197" s="51"/>
      <c r="FJ197" s="51"/>
      <c r="FK197" s="51"/>
      <c r="FL197" s="51"/>
      <c r="FM197" s="51"/>
      <c r="FN197" s="51"/>
      <c r="FO197" s="51"/>
      <c r="FP197" s="51"/>
      <c r="FQ197" s="51"/>
      <c r="FR197" s="51"/>
      <c r="FS197" s="51"/>
      <c r="FT197" s="51"/>
      <c r="FU197" s="51"/>
      <c r="FV197" s="51"/>
      <c r="FW197" s="51"/>
      <c r="FX197" s="51"/>
      <c r="FY197" s="51"/>
      <c r="FZ197" s="51"/>
      <c r="GA197" s="51"/>
      <c r="GB197" s="51"/>
      <c r="GC197" s="51"/>
      <c r="GD197" s="51"/>
      <c r="GE197" s="51"/>
      <c r="GF197" s="51"/>
      <c r="GG197" s="51"/>
      <c r="GH197" s="51"/>
      <c r="GI197" s="51"/>
      <c r="GJ197" s="51"/>
      <c r="GK197" s="51"/>
      <c r="GL197" s="51"/>
      <c r="GM197" s="51"/>
      <c r="GN197" s="51"/>
      <c r="GO197" s="51"/>
      <c r="GP197" s="51"/>
      <c r="GQ197" s="51"/>
      <c r="GR197" s="51"/>
      <c r="GS197" s="51"/>
      <c r="GT197" s="51"/>
      <c r="GU197" s="51"/>
      <c r="GV197" s="51"/>
      <c r="GW197" s="51"/>
      <c r="GX197" s="51"/>
      <c r="GY197" s="51"/>
      <c r="GZ197" s="51"/>
      <c r="HA197" s="51"/>
      <c r="HB197" s="51"/>
      <c r="HC197" s="51"/>
      <c r="HD197" s="51"/>
      <c r="HE197" s="51"/>
      <c r="HF197" s="51"/>
      <c r="HG197" s="51"/>
      <c r="HH197" s="51"/>
      <c r="HI197" s="51"/>
      <c r="HJ197" s="51"/>
      <c r="HK197" s="51"/>
      <c r="HL197" s="51"/>
      <c r="HM197" s="51"/>
      <c r="HN197" s="51"/>
      <c r="HO197" s="51"/>
      <c r="HP197" s="51"/>
      <c r="HQ197" s="51"/>
      <c r="HR197" s="51"/>
      <c r="HS197" s="51"/>
      <c r="HT197" s="51"/>
      <c r="HU197" s="51"/>
      <c r="HV197" s="51"/>
      <c r="HW197" s="51"/>
      <c r="HX197" s="51"/>
      <c r="HY197" s="51"/>
      <c r="HZ197" s="51"/>
      <c r="IA197" s="51"/>
      <c r="IB197" s="51"/>
      <c r="IC197" s="51"/>
      <c r="ID197" s="51"/>
      <c r="IE197" s="51"/>
      <c r="IF197" s="51"/>
      <c r="IG197" s="51"/>
      <c r="IH197" s="51"/>
      <c r="II197" s="51"/>
      <c r="IJ197" s="51"/>
      <c r="IK197" s="51"/>
      <c r="IL197" s="51"/>
      <c r="IM197" s="51"/>
      <c r="IN197" s="51"/>
      <c r="IO197" s="51"/>
      <c r="IP197" s="51"/>
      <c r="IQ197" s="51"/>
      <c r="IR197" s="51"/>
      <c r="IS197" s="51"/>
      <c r="IT197" s="51"/>
      <c r="IU197" s="51"/>
      <c r="IV197" s="51"/>
    </row>
    <row r="198" spans="1:256" hidden="1" x14ac:dyDescent="0.25">
      <c r="B198" s="51"/>
      <c r="C198" s="51"/>
      <c r="D198" s="51" t="str">
        <f>Feuil2!P37</f>
        <v>&lt;selecciona de la lista&gt;</v>
      </c>
      <c r="E198" s="51"/>
      <c r="F198" s="51" t="str">
        <f>Feuil2!H74</f>
        <v>&lt;selecciona de la lista&gt;</v>
      </c>
      <c r="G198" s="51"/>
      <c r="H198" s="51"/>
      <c r="I198" s="51"/>
      <c r="J198" s="51"/>
      <c r="K198" s="51"/>
      <c r="L198" s="51"/>
      <c r="M198" s="51"/>
      <c r="N198" s="51"/>
      <c r="O198" s="51"/>
      <c r="P198" s="51"/>
      <c r="Q198" s="51"/>
      <c r="R198" s="51"/>
      <c r="S198" s="51"/>
      <c r="T198" s="51"/>
      <c r="U198" s="51"/>
      <c r="V198" s="51"/>
      <c r="W198" s="51"/>
      <c r="X198" s="51"/>
      <c r="Y198" s="51"/>
      <c r="Z198" s="51"/>
      <c r="AA198" s="51"/>
      <c r="AB198" s="51"/>
      <c r="AC198" s="51"/>
      <c r="AD198" s="51"/>
      <c r="AE198" s="51"/>
      <c r="AF198" s="51"/>
      <c r="AG198" s="51"/>
      <c r="AH198" s="51"/>
      <c r="AI198" s="51"/>
      <c r="AJ198" s="51"/>
      <c r="AK198" s="51"/>
      <c r="AL198" s="51"/>
      <c r="AM198" s="51"/>
      <c r="AN198" s="51"/>
      <c r="AO198" s="51"/>
      <c r="AP198" s="51"/>
      <c r="AQ198" s="51"/>
      <c r="AR198" s="51"/>
      <c r="AS198" s="51"/>
      <c r="AT198" s="51"/>
      <c r="AU198" s="51"/>
      <c r="AV198" s="51"/>
      <c r="AW198" s="51"/>
      <c r="AX198" s="51"/>
      <c r="AY198" s="51"/>
      <c r="AZ198" s="51"/>
      <c r="BA198" s="51"/>
      <c r="BB198" s="51"/>
      <c r="BC198" s="51"/>
      <c r="BD198" s="51"/>
      <c r="BE198" s="51"/>
      <c r="BF198" s="51"/>
      <c r="BG198" s="51"/>
      <c r="BH198" s="51"/>
      <c r="BI198" s="51"/>
      <c r="BJ198" s="51"/>
      <c r="BK198" s="51"/>
      <c r="BL198" s="51"/>
      <c r="BM198" s="51"/>
      <c r="BN198" s="51"/>
      <c r="BO198" s="51"/>
      <c r="BP198" s="51"/>
      <c r="BQ198" s="51"/>
      <c r="BR198" s="51"/>
      <c r="BS198" s="51"/>
      <c r="BT198" s="51"/>
      <c r="BU198" s="51"/>
      <c r="BV198" s="51"/>
      <c r="BW198" s="51"/>
      <c r="BX198" s="51"/>
      <c r="BY198" s="51"/>
      <c r="BZ198" s="51"/>
      <c r="CA198" s="51"/>
      <c r="CB198" s="51"/>
      <c r="CC198" s="51"/>
      <c r="CD198" s="51"/>
      <c r="CE198" s="51"/>
      <c r="CF198" s="51"/>
      <c r="CG198" s="51"/>
      <c r="CH198" s="51"/>
      <c r="CI198" s="51"/>
      <c r="CJ198" s="51"/>
      <c r="CK198" s="51"/>
      <c r="CL198" s="51"/>
      <c r="CM198" s="51"/>
      <c r="CN198" s="51"/>
      <c r="CO198" s="51"/>
      <c r="CP198" s="51"/>
      <c r="CQ198" s="51"/>
      <c r="CR198" s="51"/>
      <c r="CS198" s="51"/>
      <c r="CT198" s="51"/>
      <c r="CU198" s="51"/>
      <c r="CV198" s="51"/>
      <c r="CW198" s="51"/>
      <c r="CX198" s="51"/>
      <c r="CY198" s="51"/>
      <c r="CZ198" s="51"/>
      <c r="DA198" s="51"/>
      <c r="DB198" s="51"/>
      <c r="DC198" s="51"/>
      <c r="DD198" s="51"/>
      <c r="DE198" s="51"/>
      <c r="DF198" s="51"/>
      <c r="DG198" s="51"/>
      <c r="DH198" s="51"/>
      <c r="DI198" s="51"/>
      <c r="DJ198" s="51"/>
      <c r="DK198" s="51"/>
      <c r="DL198" s="51"/>
      <c r="DM198" s="51"/>
      <c r="DN198" s="51"/>
      <c r="DO198" s="51"/>
      <c r="DP198" s="51"/>
      <c r="DQ198" s="51"/>
      <c r="DR198" s="51"/>
      <c r="DS198" s="51"/>
      <c r="DT198" s="51"/>
      <c r="DU198" s="51"/>
      <c r="DV198" s="51"/>
      <c r="DW198" s="51"/>
      <c r="DX198" s="51"/>
      <c r="DY198" s="51"/>
      <c r="DZ198" s="51"/>
      <c r="EA198" s="51"/>
      <c r="EB198" s="51"/>
      <c r="EC198" s="51"/>
      <c r="ED198" s="51"/>
      <c r="EE198" s="51"/>
      <c r="EF198" s="51"/>
      <c r="EG198" s="51"/>
      <c r="EH198" s="51"/>
      <c r="EI198" s="51"/>
      <c r="EJ198" s="51"/>
      <c r="EK198" s="51"/>
      <c r="EL198" s="51"/>
      <c r="EM198" s="51"/>
      <c r="EN198" s="51"/>
      <c r="EO198" s="51"/>
      <c r="EP198" s="51"/>
      <c r="EQ198" s="51"/>
      <c r="ER198" s="51"/>
      <c r="ES198" s="51"/>
      <c r="ET198" s="51"/>
      <c r="EU198" s="51"/>
      <c r="EV198" s="51"/>
      <c r="EW198" s="51"/>
      <c r="EX198" s="51"/>
      <c r="EY198" s="51"/>
      <c r="EZ198" s="51"/>
      <c r="FA198" s="51"/>
      <c r="FB198" s="51"/>
      <c r="FC198" s="51"/>
      <c r="FD198" s="51"/>
      <c r="FE198" s="51"/>
      <c r="FF198" s="51"/>
      <c r="FG198" s="51"/>
      <c r="FH198" s="51"/>
      <c r="FI198" s="51"/>
      <c r="FJ198" s="51"/>
      <c r="FK198" s="51"/>
      <c r="FL198" s="51"/>
      <c r="FM198" s="51"/>
      <c r="FN198" s="51"/>
      <c r="FO198" s="51"/>
      <c r="FP198" s="51"/>
      <c r="FQ198" s="51"/>
      <c r="FR198" s="51"/>
      <c r="FS198" s="51"/>
      <c r="FT198" s="51"/>
      <c r="FU198" s="51"/>
      <c r="FV198" s="51"/>
      <c r="FW198" s="51"/>
      <c r="FX198" s="51"/>
      <c r="FY198" s="51"/>
      <c r="FZ198" s="51"/>
      <c r="GA198" s="51"/>
      <c r="GB198" s="51"/>
      <c r="GC198" s="51"/>
      <c r="GD198" s="51"/>
      <c r="GE198" s="51"/>
      <c r="GF198" s="51"/>
      <c r="GG198" s="51"/>
      <c r="GH198" s="51"/>
      <c r="GI198" s="51"/>
      <c r="GJ198" s="51"/>
      <c r="GK198" s="51"/>
      <c r="GL198" s="51"/>
      <c r="GM198" s="51"/>
      <c r="GN198" s="51"/>
      <c r="GO198" s="51"/>
      <c r="GP198" s="51"/>
      <c r="GQ198" s="51"/>
      <c r="GR198" s="51"/>
      <c r="GS198" s="51"/>
      <c r="GT198" s="51"/>
      <c r="GU198" s="51"/>
      <c r="GV198" s="51"/>
      <c r="GW198" s="51"/>
      <c r="GX198" s="51"/>
      <c r="GY198" s="51"/>
      <c r="GZ198" s="51"/>
      <c r="HA198" s="51"/>
      <c r="HB198" s="51"/>
      <c r="HC198" s="51"/>
      <c r="HD198" s="51"/>
      <c r="HE198" s="51"/>
      <c r="HF198" s="51"/>
      <c r="HG198" s="51"/>
      <c r="HH198" s="51"/>
      <c r="HI198" s="51"/>
      <c r="HJ198" s="51"/>
      <c r="HK198" s="51"/>
      <c r="HL198" s="51"/>
      <c r="HM198" s="51"/>
      <c r="HN198" s="51"/>
      <c r="HO198" s="51"/>
      <c r="HP198" s="51"/>
      <c r="HQ198" s="51"/>
      <c r="HR198" s="51"/>
      <c r="HS198" s="51"/>
      <c r="HT198" s="51"/>
      <c r="HU198" s="51"/>
      <c r="HV198" s="51"/>
      <c r="HW198" s="51"/>
      <c r="HX198" s="51"/>
      <c r="HY198" s="51"/>
      <c r="HZ198" s="51"/>
      <c r="IA198" s="51"/>
      <c r="IB198" s="51"/>
      <c r="IC198" s="51"/>
      <c r="ID198" s="51"/>
      <c r="IE198" s="51"/>
      <c r="IF198" s="51"/>
      <c r="IG198" s="51"/>
      <c r="IH198" s="51"/>
      <c r="II198" s="51"/>
      <c r="IJ198" s="51"/>
      <c r="IK198" s="51"/>
      <c r="IL198" s="51"/>
      <c r="IM198" s="51"/>
      <c r="IN198" s="51"/>
      <c r="IO198" s="51"/>
      <c r="IP198" s="51"/>
      <c r="IQ198" s="51"/>
      <c r="IR198" s="51"/>
      <c r="IS198" s="51"/>
      <c r="IT198" s="51"/>
      <c r="IU198" s="51"/>
      <c r="IV198" s="51"/>
    </row>
    <row r="199" spans="1:256" hidden="1" x14ac:dyDescent="0.25">
      <c r="B199" s="51"/>
      <c r="C199" s="51"/>
      <c r="D199" s="51" t="str">
        <f>Feuil2!Q37</f>
        <v>No</v>
      </c>
      <c r="E199" s="51"/>
      <c r="F199" s="51" t="str">
        <f>Feuil2!I76</f>
        <v>Oui</v>
      </c>
      <c r="G199" s="51"/>
      <c r="H199" s="51"/>
      <c r="I199" s="51"/>
      <c r="J199" s="51"/>
      <c r="K199" s="51"/>
      <c r="L199" s="51"/>
      <c r="M199" s="51"/>
      <c r="N199" s="51"/>
      <c r="O199" s="51"/>
      <c r="P199" s="51"/>
      <c r="Q199" s="51"/>
      <c r="R199" s="51"/>
      <c r="S199" s="51"/>
      <c r="T199" s="51"/>
      <c r="U199" s="51"/>
      <c r="V199" s="51"/>
      <c r="W199" s="51"/>
      <c r="X199" s="51"/>
      <c r="Y199" s="51"/>
      <c r="Z199" s="51"/>
      <c r="AA199" s="51"/>
      <c r="AB199" s="51"/>
      <c r="AC199" s="51"/>
      <c r="AD199" s="51"/>
      <c r="AE199" s="51"/>
      <c r="AF199" s="51"/>
      <c r="AG199" s="51"/>
      <c r="AH199" s="51"/>
      <c r="AI199" s="51"/>
      <c r="AJ199" s="51"/>
      <c r="AK199" s="51"/>
      <c r="AL199" s="51"/>
      <c r="AM199" s="51"/>
      <c r="AN199" s="51"/>
      <c r="AO199" s="51"/>
      <c r="AP199" s="51"/>
      <c r="AQ199" s="51"/>
      <c r="AR199" s="51"/>
      <c r="AS199" s="51"/>
      <c r="AT199" s="51"/>
      <c r="AU199" s="51"/>
      <c r="AV199" s="51"/>
      <c r="AW199" s="51"/>
      <c r="AX199" s="51"/>
      <c r="AY199" s="51"/>
      <c r="AZ199" s="51"/>
      <c r="BA199" s="51"/>
      <c r="BB199" s="51"/>
      <c r="BC199" s="51"/>
      <c r="BD199" s="51"/>
      <c r="BE199" s="51"/>
      <c r="BF199" s="51"/>
      <c r="BG199" s="51"/>
      <c r="BH199" s="51"/>
      <c r="BI199" s="51"/>
      <c r="BJ199" s="51"/>
      <c r="BK199" s="51"/>
      <c r="BL199" s="51"/>
      <c r="BM199" s="51"/>
      <c r="BN199" s="51"/>
      <c r="BO199" s="51"/>
      <c r="BP199" s="51"/>
      <c r="BQ199" s="51"/>
      <c r="BR199" s="51"/>
      <c r="BS199" s="51"/>
      <c r="BT199" s="51"/>
      <c r="BU199" s="51"/>
      <c r="BV199" s="51"/>
      <c r="BW199" s="51"/>
      <c r="BX199" s="51"/>
      <c r="BY199" s="51"/>
      <c r="BZ199" s="51"/>
      <c r="CA199" s="51"/>
      <c r="CB199" s="51"/>
      <c r="CC199" s="51"/>
      <c r="CD199" s="51"/>
      <c r="CE199" s="51"/>
      <c r="CF199" s="51"/>
      <c r="CG199" s="51"/>
      <c r="CH199" s="51"/>
      <c r="CI199" s="51"/>
      <c r="CJ199" s="51"/>
      <c r="CK199" s="51"/>
      <c r="CL199" s="51"/>
      <c r="CM199" s="51"/>
      <c r="CN199" s="51"/>
      <c r="CO199" s="51"/>
      <c r="CP199" s="51"/>
      <c r="CQ199" s="51"/>
      <c r="CR199" s="51"/>
      <c r="CS199" s="51"/>
      <c r="CT199" s="51"/>
      <c r="CU199" s="51"/>
      <c r="CV199" s="51"/>
      <c r="CW199" s="51"/>
      <c r="CX199" s="51"/>
      <c r="CY199" s="51"/>
      <c r="CZ199" s="51"/>
      <c r="DA199" s="51"/>
      <c r="DB199" s="51"/>
      <c r="DC199" s="51"/>
      <c r="DD199" s="51"/>
      <c r="DE199" s="51"/>
      <c r="DF199" s="51"/>
      <c r="DG199" s="51"/>
      <c r="DH199" s="51"/>
      <c r="DI199" s="51"/>
      <c r="DJ199" s="51"/>
      <c r="DK199" s="51"/>
      <c r="DL199" s="51"/>
      <c r="DM199" s="51"/>
      <c r="DN199" s="51"/>
      <c r="DO199" s="51"/>
      <c r="DP199" s="51"/>
      <c r="DQ199" s="51"/>
      <c r="DR199" s="51"/>
      <c r="DS199" s="51"/>
      <c r="DT199" s="51"/>
      <c r="DU199" s="51"/>
      <c r="DV199" s="51"/>
      <c r="DW199" s="51"/>
      <c r="DX199" s="51"/>
      <c r="DY199" s="51"/>
      <c r="DZ199" s="51"/>
      <c r="EA199" s="51"/>
      <c r="EB199" s="51"/>
      <c r="EC199" s="51"/>
      <c r="ED199" s="51"/>
      <c r="EE199" s="51"/>
      <c r="EF199" s="51"/>
      <c r="EG199" s="51"/>
      <c r="EH199" s="51"/>
      <c r="EI199" s="51"/>
      <c r="EJ199" s="51"/>
      <c r="EK199" s="51"/>
      <c r="EL199" s="51"/>
      <c r="EM199" s="51"/>
      <c r="EN199" s="51"/>
      <c r="EO199" s="51"/>
      <c r="EP199" s="51"/>
      <c r="EQ199" s="51"/>
      <c r="ER199" s="51"/>
      <c r="ES199" s="51"/>
      <c r="ET199" s="51"/>
      <c r="EU199" s="51"/>
      <c r="EV199" s="51"/>
      <c r="EW199" s="51"/>
      <c r="EX199" s="51"/>
      <c r="EY199" s="51"/>
      <c r="EZ199" s="51"/>
      <c r="FA199" s="51"/>
      <c r="FB199" s="51"/>
      <c r="FC199" s="51"/>
      <c r="FD199" s="51"/>
      <c r="FE199" s="51"/>
      <c r="FF199" s="51"/>
      <c r="FG199" s="51"/>
      <c r="FH199" s="51"/>
      <c r="FI199" s="51"/>
      <c r="FJ199" s="51"/>
      <c r="FK199" s="51"/>
      <c r="FL199" s="51"/>
      <c r="FM199" s="51"/>
      <c r="FN199" s="51"/>
      <c r="FO199" s="51"/>
      <c r="FP199" s="51"/>
      <c r="FQ199" s="51"/>
      <c r="FR199" s="51"/>
      <c r="FS199" s="51"/>
      <c r="FT199" s="51"/>
      <c r="FU199" s="51"/>
      <c r="FV199" s="51"/>
      <c r="FW199" s="51"/>
      <c r="FX199" s="51"/>
      <c r="FY199" s="51"/>
      <c r="FZ199" s="51"/>
      <c r="GA199" s="51"/>
      <c r="GB199" s="51"/>
      <c r="GC199" s="51"/>
      <c r="GD199" s="51"/>
      <c r="GE199" s="51"/>
      <c r="GF199" s="51"/>
      <c r="GG199" s="51"/>
      <c r="GH199" s="51"/>
      <c r="GI199" s="51"/>
      <c r="GJ199" s="51"/>
      <c r="GK199" s="51"/>
      <c r="GL199" s="51"/>
      <c r="GM199" s="51"/>
      <c r="GN199" s="51"/>
      <c r="GO199" s="51"/>
      <c r="GP199" s="51"/>
      <c r="GQ199" s="51"/>
      <c r="GR199" s="51"/>
      <c r="GS199" s="51"/>
      <c r="GT199" s="51"/>
      <c r="GU199" s="51"/>
      <c r="GV199" s="51"/>
      <c r="GW199" s="51"/>
      <c r="GX199" s="51"/>
      <c r="GY199" s="51"/>
      <c r="GZ199" s="51"/>
      <c r="HA199" s="51"/>
      <c r="HB199" s="51"/>
      <c r="HC199" s="51"/>
      <c r="HD199" s="51"/>
      <c r="HE199" s="51"/>
      <c r="HF199" s="51"/>
      <c r="HG199" s="51"/>
      <c r="HH199" s="51"/>
      <c r="HI199" s="51"/>
      <c r="HJ199" s="51"/>
      <c r="HK199" s="51"/>
      <c r="HL199" s="51"/>
      <c r="HM199" s="51"/>
      <c r="HN199" s="51"/>
      <c r="HO199" s="51"/>
      <c r="HP199" s="51"/>
      <c r="HQ199" s="51"/>
      <c r="HR199" s="51"/>
      <c r="HS199" s="51"/>
      <c r="HT199" s="51"/>
      <c r="HU199" s="51"/>
      <c r="HV199" s="51"/>
      <c r="HW199" s="51"/>
      <c r="HX199" s="51"/>
      <c r="HY199" s="51"/>
      <c r="HZ199" s="51"/>
      <c r="IA199" s="51"/>
      <c r="IB199" s="51"/>
      <c r="IC199" s="51"/>
      <c r="ID199" s="51"/>
      <c r="IE199" s="51"/>
      <c r="IF199" s="51"/>
      <c r="IG199" s="51"/>
      <c r="IH199" s="51"/>
      <c r="II199" s="51"/>
      <c r="IJ199" s="51"/>
      <c r="IK199" s="51"/>
      <c r="IL199" s="51"/>
      <c r="IM199" s="51"/>
      <c r="IN199" s="51"/>
      <c r="IO199" s="51"/>
      <c r="IP199" s="51"/>
      <c r="IQ199" s="51"/>
      <c r="IR199" s="51"/>
      <c r="IS199" s="51"/>
      <c r="IT199" s="51"/>
      <c r="IU199" s="51"/>
      <c r="IV199" s="51"/>
    </row>
    <row r="200" spans="1:256" hidden="1" x14ac:dyDescent="0.25">
      <c r="B200" s="51"/>
      <c r="C200" s="51"/>
      <c r="D200" s="51" t="str">
        <f>Feuil2!R37</f>
        <v>Si</v>
      </c>
      <c r="E200" s="51"/>
      <c r="F200" s="51" t="str">
        <f>Feuil2!J76</f>
        <v>Non</v>
      </c>
      <c r="G200" s="51"/>
      <c r="H200" s="51"/>
      <c r="I200" s="51"/>
      <c r="J200" s="51"/>
      <c r="K200" s="51"/>
      <c r="L200" s="51"/>
      <c r="M200" s="51"/>
      <c r="N200" s="51"/>
      <c r="O200" s="51"/>
      <c r="P200" s="51"/>
      <c r="Q200" s="51"/>
      <c r="R200" s="51"/>
      <c r="S200" s="51"/>
      <c r="T200" s="51"/>
      <c r="U200" s="51"/>
      <c r="V200" s="51"/>
      <c r="W200" s="51"/>
      <c r="X200" s="51"/>
      <c r="Y200" s="51"/>
      <c r="Z200" s="51"/>
      <c r="AA200" s="51"/>
      <c r="AB200" s="51"/>
      <c r="AC200" s="51"/>
      <c r="AD200" s="51"/>
      <c r="AE200" s="51"/>
      <c r="AF200" s="51"/>
      <c r="AG200" s="51"/>
      <c r="AH200" s="51"/>
      <c r="AI200" s="51"/>
      <c r="AJ200" s="51"/>
      <c r="AK200" s="51"/>
      <c r="AL200" s="51"/>
      <c r="AM200" s="51"/>
      <c r="AN200" s="51"/>
      <c r="AO200" s="51"/>
      <c r="AP200" s="51"/>
      <c r="AQ200" s="51"/>
      <c r="AR200" s="51"/>
      <c r="AS200" s="51"/>
      <c r="AT200" s="51"/>
      <c r="AU200" s="51"/>
      <c r="AV200" s="51"/>
      <c r="AW200" s="51"/>
      <c r="AX200" s="51"/>
      <c r="AY200" s="51"/>
      <c r="AZ200" s="51"/>
      <c r="BA200" s="51"/>
      <c r="BB200" s="51"/>
      <c r="BC200" s="51"/>
      <c r="BD200" s="51"/>
      <c r="BE200" s="51"/>
      <c r="BF200" s="51"/>
      <c r="BG200" s="51"/>
      <c r="BH200" s="51"/>
      <c r="BI200" s="51"/>
      <c r="BJ200" s="51"/>
      <c r="BK200" s="51"/>
      <c r="BL200" s="51"/>
      <c r="BM200" s="51"/>
      <c r="BN200" s="51"/>
      <c r="BO200" s="51"/>
      <c r="BP200" s="51"/>
      <c r="BQ200" s="51"/>
      <c r="BR200" s="51"/>
      <c r="BS200" s="51"/>
      <c r="BT200" s="51"/>
      <c r="BU200" s="51"/>
      <c r="BV200" s="51"/>
      <c r="BW200" s="51"/>
      <c r="BX200" s="51"/>
      <c r="BY200" s="51"/>
      <c r="BZ200" s="51"/>
      <c r="CA200" s="51"/>
      <c r="CB200" s="51"/>
      <c r="CC200" s="51"/>
      <c r="CD200" s="51"/>
      <c r="CE200" s="51"/>
      <c r="CF200" s="51"/>
      <c r="CG200" s="51"/>
      <c r="CH200" s="51"/>
      <c r="CI200" s="51"/>
      <c r="CJ200" s="51"/>
      <c r="CK200" s="51"/>
      <c r="CL200" s="51"/>
      <c r="CM200" s="51"/>
      <c r="CN200" s="51"/>
      <c r="CO200" s="51"/>
      <c r="CP200" s="51"/>
      <c r="CQ200" s="51"/>
      <c r="CR200" s="51"/>
      <c r="CS200" s="51"/>
      <c r="CT200" s="51"/>
      <c r="CU200" s="51"/>
      <c r="CV200" s="51"/>
      <c r="CW200" s="51"/>
      <c r="CX200" s="51"/>
      <c r="CY200" s="51"/>
      <c r="CZ200" s="51"/>
      <c r="DA200" s="51"/>
      <c r="DB200" s="51"/>
      <c r="DC200" s="51"/>
      <c r="DD200" s="51"/>
      <c r="DE200" s="51"/>
      <c r="DF200" s="51"/>
      <c r="DG200" s="51"/>
      <c r="DH200" s="51"/>
      <c r="DI200" s="51"/>
      <c r="DJ200" s="51"/>
      <c r="DK200" s="51"/>
      <c r="DL200" s="51"/>
      <c r="DM200" s="51"/>
      <c r="DN200" s="51"/>
      <c r="DO200" s="51"/>
      <c r="DP200" s="51"/>
      <c r="DQ200" s="51"/>
      <c r="DR200" s="51"/>
      <c r="DS200" s="51"/>
      <c r="DT200" s="51"/>
      <c r="DU200" s="51"/>
      <c r="DV200" s="51"/>
      <c r="DW200" s="51"/>
      <c r="DX200" s="51"/>
      <c r="DY200" s="51"/>
      <c r="DZ200" s="51"/>
      <c r="EA200" s="51"/>
      <c r="EB200" s="51"/>
      <c r="EC200" s="51"/>
      <c r="ED200" s="51"/>
      <c r="EE200" s="51"/>
      <c r="EF200" s="51"/>
      <c r="EG200" s="51"/>
      <c r="EH200" s="51"/>
      <c r="EI200" s="51"/>
      <c r="EJ200" s="51"/>
      <c r="EK200" s="51"/>
      <c r="EL200" s="51"/>
      <c r="EM200" s="51"/>
      <c r="EN200" s="51"/>
      <c r="EO200" s="51"/>
      <c r="EP200" s="51"/>
      <c r="EQ200" s="51"/>
      <c r="ER200" s="51"/>
      <c r="ES200" s="51"/>
      <c r="ET200" s="51"/>
      <c r="EU200" s="51"/>
      <c r="EV200" s="51"/>
      <c r="EW200" s="51"/>
      <c r="EX200" s="51"/>
      <c r="EY200" s="51"/>
      <c r="EZ200" s="51"/>
      <c r="FA200" s="51"/>
      <c r="FB200" s="51"/>
      <c r="FC200" s="51"/>
      <c r="FD200" s="51"/>
      <c r="FE200" s="51"/>
      <c r="FF200" s="51"/>
      <c r="FG200" s="51"/>
      <c r="FH200" s="51"/>
      <c r="FI200" s="51"/>
      <c r="FJ200" s="51"/>
      <c r="FK200" s="51"/>
      <c r="FL200" s="51"/>
      <c r="FM200" s="51"/>
      <c r="FN200" s="51"/>
      <c r="FO200" s="51"/>
      <c r="FP200" s="51"/>
      <c r="FQ200" s="51"/>
      <c r="FR200" s="51"/>
      <c r="FS200" s="51"/>
      <c r="FT200" s="51"/>
      <c r="FU200" s="51"/>
      <c r="FV200" s="51"/>
      <c r="FW200" s="51"/>
      <c r="FX200" s="51"/>
      <c r="FY200" s="51"/>
      <c r="FZ200" s="51"/>
      <c r="GA200" s="51"/>
      <c r="GB200" s="51"/>
      <c r="GC200" s="51"/>
      <c r="GD200" s="51"/>
      <c r="GE200" s="51"/>
      <c r="GF200" s="51"/>
      <c r="GG200" s="51"/>
      <c r="GH200" s="51"/>
      <c r="GI200" s="51"/>
      <c r="GJ200" s="51"/>
      <c r="GK200" s="51"/>
      <c r="GL200" s="51"/>
      <c r="GM200" s="51"/>
      <c r="GN200" s="51"/>
      <c r="GO200" s="51"/>
      <c r="GP200" s="51"/>
      <c r="GQ200" s="51"/>
      <c r="GR200" s="51"/>
      <c r="GS200" s="51"/>
      <c r="GT200" s="51"/>
      <c r="GU200" s="51"/>
      <c r="GV200" s="51"/>
      <c r="GW200" s="51"/>
      <c r="GX200" s="51"/>
      <c r="GY200" s="51"/>
      <c r="GZ200" s="51"/>
      <c r="HA200" s="51"/>
      <c r="HB200" s="51"/>
      <c r="HC200" s="51"/>
      <c r="HD200" s="51"/>
      <c r="HE200" s="51"/>
      <c r="HF200" s="51"/>
      <c r="HG200" s="51"/>
      <c r="HH200" s="51"/>
      <c r="HI200" s="51"/>
      <c r="HJ200" s="51"/>
      <c r="HK200" s="51"/>
      <c r="HL200" s="51"/>
      <c r="HM200" s="51"/>
      <c r="HN200" s="51"/>
      <c r="HO200" s="51"/>
      <c r="HP200" s="51"/>
      <c r="HQ200" s="51"/>
      <c r="HR200" s="51"/>
      <c r="HS200" s="51"/>
      <c r="HT200" s="51"/>
      <c r="HU200" s="51"/>
      <c r="HV200" s="51"/>
      <c r="HW200" s="51"/>
      <c r="HX200" s="51"/>
      <c r="HY200" s="51"/>
      <c r="HZ200" s="51"/>
      <c r="IA200" s="51"/>
      <c r="IB200" s="51"/>
      <c r="IC200" s="51"/>
      <c r="ID200" s="51"/>
      <c r="IE200" s="51"/>
      <c r="IF200" s="51"/>
      <c r="IG200" s="51"/>
      <c r="IH200" s="51"/>
      <c r="II200" s="51"/>
      <c r="IJ200" s="51"/>
      <c r="IK200" s="51"/>
      <c r="IL200" s="51"/>
      <c r="IM200" s="51"/>
      <c r="IN200" s="51"/>
      <c r="IO200" s="51"/>
      <c r="IP200" s="51"/>
      <c r="IQ200" s="51"/>
      <c r="IR200" s="51"/>
      <c r="IS200" s="51"/>
      <c r="IT200" s="51"/>
      <c r="IU200" s="51"/>
      <c r="IV200" s="51"/>
    </row>
    <row r="201" spans="1:256" hidden="1" x14ac:dyDescent="0.25">
      <c r="B201" s="51"/>
      <c r="C201" s="51" t="s">
        <v>82</v>
      </c>
      <c r="D201" s="51"/>
      <c r="E201" s="51"/>
      <c r="F201" s="51"/>
      <c r="G201" s="51"/>
      <c r="H201" s="51"/>
      <c r="I201" s="51"/>
      <c r="J201" s="51"/>
      <c r="K201" s="51"/>
      <c r="L201" s="51"/>
      <c r="M201" s="51"/>
      <c r="N201" s="51"/>
      <c r="O201" s="51"/>
      <c r="P201" s="51"/>
      <c r="Q201" s="51"/>
      <c r="R201" s="51"/>
      <c r="S201" s="51"/>
      <c r="T201" s="51"/>
      <c r="U201" s="51"/>
      <c r="V201" s="51"/>
      <c r="W201" s="51"/>
      <c r="X201" s="51"/>
      <c r="Y201" s="51"/>
      <c r="Z201" s="51"/>
      <c r="AA201" s="51"/>
      <c r="AB201" s="51"/>
      <c r="AC201" s="51"/>
      <c r="AD201" s="51"/>
      <c r="AE201" s="51"/>
      <c r="AF201" s="51"/>
      <c r="AG201" s="51"/>
      <c r="AH201" s="51"/>
      <c r="AI201" s="51"/>
      <c r="AJ201" s="51"/>
      <c r="AK201" s="51"/>
      <c r="AL201" s="51"/>
      <c r="AM201" s="51"/>
      <c r="AN201" s="51"/>
      <c r="AO201" s="51"/>
      <c r="AP201" s="51"/>
      <c r="AQ201" s="51"/>
      <c r="AR201" s="51"/>
      <c r="AS201" s="51"/>
      <c r="AT201" s="51"/>
      <c r="AU201" s="51"/>
      <c r="AV201" s="51"/>
      <c r="AW201" s="51"/>
      <c r="AX201" s="51"/>
      <c r="AY201" s="51"/>
      <c r="AZ201" s="51"/>
      <c r="BA201" s="51"/>
      <c r="BB201" s="51"/>
      <c r="BC201" s="51"/>
      <c r="BD201" s="51"/>
      <c r="BE201" s="51"/>
      <c r="BF201" s="51"/>
      <c r="BG201" s="51"/>
      <c r="BH201" s="51"/>
      <c r="BI201" s="51"/>
      <c r="BJ201" s="51"/>
      <c r="BK201" s="51"/>
      <c r="BL201" s="51"/>
      <c r="BM201" s="51"/>
      <c r="BN201" s="51"/>
      <c r="BO201" s="51"/>
      <c r="BP201" s="51"/>
      <c r="BQ201" s="51"/>
      <c r="BR201" s="51"/>
      <c r="BS201" s="51"/>
      <c r="BT201" s="51"/>
      <c r="BU201" s="51"/>
      <c r="BV201" s="51"/>
      <c r="BW201" s="51"/>
      <c r="BX201" s="51"/>
      <c r="BY201" s="51"/>
      <c r="BZ201" s="51"/>
      <c r="CA201" s="51"/>
      <c r="CB201" s="51"/>
      <c r="CC201" s="51"/>
      <c r="CD201" s="51"/>
      <c r="CE201" s="51"/>
      <c r="CF201" s="51"/>
      <c r="CG201" s="51"/>
      <c r="CH201" s="51"/>
      <c r="CI201" s="51"/>
      <c r="CJ201" s="51"/>
      <c r="CK201" s="51"/>
      <c r="CL201" s="51"/>
      <c r="CM201" s="51"/>
      <c r="CN201" s="51"/>
      <c r="CO201" s="51"/>
      <c r="CP201" s="51"/>
      <c r="CQ201" s="51"/>
      <c r="CR201" s="51"/>
      <c r="CS201" s="51"/>
      <c r="CT201" s="51"/>
      <c r="CU201" s="51"/>
      <c r="CV201" s="51"/>
      <c r="CW201" s="51"/>
      <c r="CX201" s="51"/>
      <c r="CY201" s="51"/>
      <c r="CZ201" s="51"/>
      <c r="DA201" s="51"/>
      <c r="DB201" s="51"/>
      <c r="DC201" s="51"/>
      <c r="DD201" s="51"/>
      <c r="DE201" s="51"/>
      <c r="DF201" s="51"/>
      <c r="DG201" s="51"/>
      <c r="DH201" s="51"/>
      <c r="DI201" s="51"/>
      <c r="DJ201" s="51"/>
      <c r="DK201" s="51"/>
      <c r="DL201" s="51"/>
      <c r="DM201" s="51"/>
      <c r="DN201" s="51"/>
      <c r="DO201" s="51"/>
      <c r="DP201" s="51"/>
      <c r="DQ201" s="51"/>
      <c r="DR201" s="51"/>
      <c r="DS201" s="51"/>
      <c r="DT201" s="51"/>
      <c r="DU201" s="51"/>
      <c r="DV201" s="51"/>
      <c r="DW201" s="51"/>
      <c r="DX201" s="51"/>
      <c r="DY201" s="51"/>
      <c r="DZ201" s="51"/>
      <c r="EA201" s="51"/>
      <c r="EB201" s="51"/>
      <c r="EC201" s="51"/>
      <c r="ED201" s="51"/>
      <c r="EE201" s="51"/>
      <c r="EF201" s="51"/>
      <c r="EG201" s="51"/>
      <c r="EH201" s="51"/>
      <c r="EI201" s="51"/>
      <c r="EJ201" s="51"/>
      <c r="EK201" s="51"/>
      <c r="EL201" s="51"/>
      <c r="EM201" s="51"/>
      <c r="EN201" s="51"/>
      <c r="EO201" s="51"/>
      <c r="EP201" s="51"/>
      <c r="EQ201" s="51"/>
      <c r="ER201" s="51"/>
      <c r="ES201" s="51"/>
      <c r="ET201" s="51"/>
      <c r="EU201" s="51"/>
      <c r="EV201" s="51"/>
      <c r="EW201" s="51"/>
      <c r="EX201" s="51"/>
      <c r="EY201" s="51"/>
      <c r="EZ201" s="51"/>
      <c r="FA201" s="51"/>
      <c r="FB201" s="51"/>
      <c r="FC201" s="51"/>
      <c r="FD201" s="51"/>
      <c r="FE201" s="51"/>
      <c r="FF201" s="51"/>
      <c r="FG201" s="51"/>
      <c r="FH201" s="51"/>
      <c r="FI201" s="51"/>
      <c r="FJ201" s="51"/>
      <c r="FK201" s="51"/>
      <c r="FL201" s="51"/>
      <c r="FM201" s="51"/>
      <c r="FN201" s="51"/>
      <c r="FO201" s="51"/>
      <c r="FP201" s="51"/>
      <c r="FQ201" s="51"/>
      <c r="FR201" s="51"/>
      <c r="FS201" s="51"/>
      <c r="FT201" s="51"/>
      <c r="FU201" s="51"/>
      <c r="FV201" s="51"/>
      <c r="FW201" s="51"/>
      <c r="FX201" s="51"/>
      <c r="FY201" s="51"/>
      <c r="FZ201" s="51"/>
      <c r="GA201" s="51"/>
      <c r="GB201" s="51"/>
      <c r="GC201" s="51"/>
      <c r="GD201" s="51"/>
      <c r="GE201" s="51"/>
      <c r="GF201" s="51"/>
      <c r="GG201" s="51"/>
      <c r="GH201" s="51"/>
      <c r="GI201" s="51"/>
      <c r="GJ201" s="51"/>
      <c r="GK201" s="51"/>
      <c r="GL201" s="51"/>
      <c r="GM201" s="51"/>
      <c r="GN201" s="51"/>
      <c r="GO201" s="51"/>
      <c r="GP201" s="51"/>
      <c r="GQ201" s="51"/>
      <c r="GR201" s="51"/>
      <c r="GS201" s="51"/>
      <c r="GT201" s="51"/>
      <c r="GU201" s="51"/>
      <c r="GV201" s="51"/>
      <c r="GW201" s="51"/>
      <c r="GX201" s="51"/>
      <c r="GY201" s="51"/>
      <c r="GZ201" s="51"/>
      <c r="HA201" s="51"/>
      <c r="HB201" s="51"/>
      <c r="HC201" s="51"/>
      <c r="HD201" s="51"/>
      <c r="HE201" s="51"/>
      <c r="HF201" s="51"/>
      <c r="HG201" s="51"/>
      <c r="HH201" s="51"/>
      <c r="HI201" s="51"/>
      <c r="HJ201" s="51"/>
      <c r="HK201" s="51"/>
      <c r="HL201" s="51"/>
      <c r="HM201" s="51"/>
      <c r="HN201" s="51"/>
      <c r="HO201" s="51"/>
      <c r="HP201" s="51"/>
      <c r="HQ201" s="51"/>
      <c r="HR201" s="51"/>
      <c r="HS201" s="51"/>
      <c r="HT201" s="51"/>
      <c r="HU201" s="51"/>
      <c r="HV201" s="51"/>
      <c r="HW201" s="51"/>
      <c r="HX201" s="51"/>
      <c r="HY201" s="51"/>
      <c r="HZ201" s="51"/>
      <c r="IA201" s="51"/>
      <c r="IB201" s="51"/>
      <c r="IC201" s="51"/>
      <c r="ID201" s="51"/>
      <c r="IE201" s="51"/>
      <c r="IF201" s="51"/>
      <c r="IG201" s="51"/>
      <c r="IH201" s="51"/>
      <c r="II201" s="51"/>
      <c r="IJ201" s="51"/>
      <c r="IK201" s="51"/>
      <c r="IL201" s="51"/>
      <c r="IM201" s="51"/>
      <c r="IN201" s="51"/>
      <c r="IO201" s="51"/>
      <c r="IP201" s="51"/>
      <c r="IQ201" s="51"/>
      <c r="IR201" s="51"/>
      <c r="IS201" s="51"/>
      <c r="IT201" s="51"/>
      <c r="IU201" s="51"/>
      <c r="IV201" s="51"/>
    </row>
    <row r="202" spans="1:256" hidden="1" x14ac:dyDescent="0.25">
      <c r="B202" s="51"/>
      <c r="C202" s="51"/>
      <c r="D202" s="52"/>
      <c r="E202" s="51"/>
      <c r="F202" s="51"/>
      <c r="G202" s="51"/>
      <c r="H202" s="51"/>
      <c r="I202" s="51"/>
      <c r="J202" s="51"/>
      <c r="K202" s="51"/>
      <c r="L202" s="51"/>
      <c r="M202" s="51"/>
      <c r="N202" s="51"/>
      <c r="O202" s="51"/>
      <c r="P202" s="51"/>
      <c r="Q202" s="51"/>
      <c r="R202" s="51"/>
      <c r="S202" s="51"/>
      <c r="T202" s="51"/>
      <c r="U202" s="51"/>
      <c r="V202" s="51"/>
      <c r="W202" s="51"/>
      <c r="X202" s="51"/>
      <c r="Y202" s="51"/>
      <c r="Z202" s="51"/>
      <c r="AA202" s="51"/>
      <c r="AB202" s="51"/>
      <c r="AC202" s="51"/>
      <c r="AD202" s="51"/>
      <c r="AE202" s="51"/>
      <c r="AF202" s="51"/>
      <c r="AG202" s="51"/>
      <c r="AH202" s="51"/>
      <c r="AI202" s="51"/>
      <c r="AJ202" s="51"/>
      <c r="AK202" s="51"/>
      <c r="AL202" s="51"/>
      <c r="AM202" s="51"/>
      <c r="AN202" s="51"/>
      <c r="AO202" s="51"/>
      <c r="AP202" s="51"/>
      <c r="AQ202" s="51"/>
      <c r="AR202" s="51"/>
      <c r="AS202" s="51"/>
      <c r="AT202" s="51"/>
      <c r="AU202" s="51"/>
      <c r="AV202" s="51"/>
      <c r="AW202" s="51"/>
      <c r="AX202" s="51"/>
      <c r="AY202" s="51"/>
      <c r="AZ202" s="51"/>
      <c r="BA202" s="51"/>
      <c r="BB202" s="51"/>
      <c r="BC202" s="51"/>
      <c r="BD202" s="51"/>
      <c r="BE202" s="51"/>
      <c r="BF202" s="51"/>
      <c r="BG202" s="51"/>
      <c r="BH202" s="51"/>
      <c r="BI202" s="51"/>
      <c r="BJ202" s="51"/>
      <c r="BK202" s="51"/>
      <c r="BL202" s="51"/>
      <c r="BM202" s="51"/>
      <c r="BN202" s="51"/>
      <c r="BO202" s="51"/>
      <c r="BP202" s="51"/>
      <c r="BQ202" s="51"/>
      <c r="BR202" s="51"/>
      <c r="BS202" s="51"/>
      <c r="BT202" s="51"/>
      <c r="BU202" s="51"/>
      <c r="BV202" s="51"/>
      <c r="BW202" s="51"/>
      <c r="BX202" s="51"/>
      <c r="BY202" s="51"/>
      <c r="BZ202" s="51"/>
      <c r="CA202" s="51"/>
      <c r="CB202" s="51"/>
      <c r="CC202" s="51"/>
      <c r="CD202" s="51"/>
      <c r="CE202" s="51"/>
      <c r="CF202" s="51"/>
      <c r="CG202" s="51"/>
      <c r="CH202" s="51"/>
      <c r="CI202" s="51"/>
      <c r="CJ202" s="51"/>
      <c r="CK202" s="51"/>
      <c r="CL202" s="51"/>
      <c r="CM202" s="51"/>
      <c r="CN202" s="51"/>
      <c r="CO202" s="51"/>
      <c r="CP202" s="51"/>
      <c r="CQ202" s="51"/>
      <c r="CR202" s="51"/>
      <c r="CS202" s="51"/>
      <c r="CT202" s="51"/>
      <c r="CU202" s="51"/>
      <c r="CV202" s="51"/>
      <c r="CW202" s="51"/>
      <c r="CX202" s="51"/>
      <c r="CY202" s="51"/>
      <c r="CZ202" s="51"/>
      <c r="DA202" s="51"/>
      <c r="DB202" s="51"/>
      <c r="DC202" s="51"/>
      <c r="DD202" s="51"/>
      <c r="DE202" s="51"/>
      <c r="DF202" s="51"/>
      <c r="DG202" s="51"/>
      <c r="DH202" s="51"/>
      <c r="DI202" s="51"/>
      <c r="DJ202" s="51"/>
      <c r="DK202" s="51"/>
      <c r="DL202" s="51"/>
      <c r="DM202" s="51"/>
      <c r="DN202" s="51"/>
      <c r="DO202" s="51"/>
      <c r="DP202" s="51"/>
      <c r="DQ202" s="51"/>
      <c r="DR202" s="51"/>
      <c r="DS202" s="51"/>
      <c r="DT202" s="51"/>
      <c r="DU202" s="51"/>
      <c r="DV202" s="51"/>
      <c r="DW202" s="51"/>
      <c r="DX202" s="51"/>
      <c r="DY202" s="51"/>
      <c r="DZ202" s="51"/>
      <c r="EA202" s="51"/>
      <c r="EB202" s="51"/>
      <c r="EC202" s="51"/>
      <c r="ED202" s="51"/>
      <c r="EE202" s="51"/>
      <c r="EF202" s="51"/>
      <c r="EG202" s="51"/>
      <c r="EH202" s="51"/>
      <c r="EI202" s="51"/>
      <c r="EJ202" s="51"/>
      <c r="EK202" s="51"/>
      <c r="EL202" s="51"/>
      <c r="EM202" s="51"/>
      <c r="EN202" s="51"/>
      <c r="EO202" s="51"/>
      <c r="EP202" s="51"/>
      <c r="EQ202" s="51"/>
      <c r="ER202" s="51"/>
      <c r="ES202" s="51"/>
      <c r="ET202" s="51"/>
      <c r="EU202" s="51"/>
      <c r="EV202" s="51"/>
      <c r="EW202" s="51"/>
      <c r="EX202" s="51"/>
      <c r="EY202" s="51"/>
      <c r="EZ202" s="51"/>
      <c r="FA202" s="51"/>
      <c r="FB202" s="51"/>
      <c r="FC202" s="51"/>
      <c r="FD202" s="51"/>
      <c r="FE202" s="51"/>
      <c r="FF202" s="51"/>
      <c r="FG202" s="51"/>
      <c r="FH202" s="51"/>
      <c r="FI202" s="51"/>
      <c r="FJ202" s="51"/>
      <c r="FK202" s="51"/>
      <c r="FL202" s="51"/>
      <c r="FM202" s="51"/>
      <c r="FN202" s="51"/>
      <c r="FO202" s="51"/>
      <c r="FP202" s="51"/>
      <c r="FQ202" s="51"/>
      <c r="FR202" s="51"/>
      <c r="FS202" s="51"/>
      <c r="FT202" s="51"/>
      <c r="FU202" s="51"/>
      <c r="FV202" s="51"/>
      <c r="FW202" s="51"/>
      <c r="FX202" s="51"/>
      <c r="FY202" s="51"/>
      <c r="FZ202" s="51"/>
      <c r="GA202" s="51"/>
      <c r="GB202" s="51"/>
      <c r="GC202" s="51"/>
      <c r="GD202" s="51"/>
      <c r="GE202" s="51"/>
      <c r="GF202" s="51"/>
      <c r="GG202" s="51"/>
      <c r="GH202" s="51"/>
      <c r="GI202" s="51"/>
      <c r="GJ202" s="51"/>
      <c r="GK202" s="51"/>
      <c r="GL202" s="51"/>
      <c r="GM202" s="51"/>
      <c r="GN202" s="51"/>
      <c r="GO202" s="51"/>
      <c r="GP202" s="51"/>
      <c r="GQ202" s="51"/>
      <c r="GR202" s="51"/>
      <c r="GS202" s="51"/>
      <c r="GT202" s="51"/>
      <c r="GU202" s="51"/>
      <c r="GV202" s="51"/>
      <c r="GW202" s="51"/>
      <c r="GX202" s="51"/>
      <c r="GY202" s="51"/>
      <c r="GZ202" s="51"/>
      <c r="HA202" s="51"/>
      <c r="HB202" s="51"/>
      <c r="HC202" s="51"/>
      <c r="HD202" s="51"/>
      <c r="HE202" s="51"/>
      <c r="HF202" s="51"/>
      <c r="HG202" s="51"/>
      <c r="HH202" s="51"/>
      <c r="HI202" s="51"/>
      <c r="HJ202" s="51"/>
      <c r="HK202" s="51"/>
      <c r="HL202" s="51"/>
      <c r="HM202" s="51"/>
      <c r="HN202" s="51"/>
      <c r="HO202" s="51"/>
      <c r="HP202" s="51"/>
      <c r="HQ202" s="51"/>
      <c r="HR202" s="51"/>
      <c r="HS202" s="51"/>
      <c r="HT202" s="51"/>
      <c r="HU202" s="51"/>
      <c r="HV202" s="51"/>
      <c r="HW202" s="51"/>
      <c r="HX202" s="51"/>
      <c r="HY202" s="51"/>
      <c r="HZ202" s="51"/>
      <c r="IA202" s="51"/>
      <c r="IB202" s="51"/>
      <c r="IC202" s="51"/>
      <c r="ID202" s="51"/>
      <c r="IE202" s="51"/>
      <c r="IF202" s="51"/>
      <c r="IG202" s="51"/>
      <c r="IH202" s="51"/>
      <c r="II202" s="51"/>
      <c r="IJ202" s="51"/>
      <c r="IK202" s="51"/>
      <c r="IL202" s="51"/>
      <c r="IM202" s="51"/>
      <c r="IN202" s="51"/>
      <c r="IO202" s="51"/>
      <c r="IP202" s="51"/>
      <c r="IQ202" s="51"/>
      <c r="IR202" s="51"/>
      <c r="IS202" s="51"/>
      <c r="IT202" s="51"/>
      <c r="IU202" s="51"/>
      <c r="IV202" s="51"/>
    </row>
    <row r="203" spans="1:256" hidden="1" x14ac:dyDescent="0.25">
      <c r="B203" s="51"/>
      <c r="C203" s="51"/>
      <c r="D203" s="52">
        <v>0</v>
      </c>
      <c r="E203" s="51"/>
      <c r="F203" s="51"/>
      <c r="G203" s="51"/>
      <c r="H203" s="51"/>
      <c r="I203" s="51"/>
      <c r="J203" s="51"/>
      <c r="K203" s="51"/>
      <c r="L203" s="51"/>
      <c r="M203" s="51"/>
      <c r="N203" s="51"/>
      <c r="O203" s="51"/>
      <c r="P203" s="51"/>
      <c r="Q203" s="51"/>
      <c r="R203" s="51"/>
      <c r="S203" s="51"/>
      <c r="T203" s="51"/>
      <c r="U203" s="51"/>
      <c r="V203" s="51"/>
      <c r="W203" s="51"/>
      <c r="X203" s="51"/>
      <c r="Y203" s="51"/>
      <c r="Z203" s="51"/>
      <c r="AA203" s="51"/>
      <c r="AB203" s="51"/>
      <c r="AC203" s="51"/>
      <c r="AD203" s="51"/>
      <c r="AE203" s="51"/>
      <c r="AF203" s="51"/>
      <c r="AG203" s="51"/>
      <c r="AH203" s="51"/>
      <c r="AI203" s="51"/>
      <c r="AJ203" s="51"/>
      <c r="AK203" s="51"/>
      <c r="AL203" s="51"/>
      <c r="AM203" s="51"/>
      <c r="AN203" s="51"/>
      <c r="AO203" s="51"/>
      <c r="AP203" s="51"/>
      <c r="AQ203" s="51"/>
      <c r="AR203" s="51"/>
      <c r="AS203" s="51"/>
      <c r="AT203" s="51"/>
      <c r="AU203" s="51"/>
      <c r="AV203" s="51"/>
      <c r="AW203" s="51"/>
      <c r="AX203" s="51"/>
      <c r="AY203" s="51"/>
      <c r="AZ203" s="51"/>
      <c r="BA203" s="51"/>
      <c r="BB203" s="51"/>
      <c r="BC203" s="51"/>
      <c r="BD203" s="51"/>
      <c r="BE203" s="51"/>
      <c r="BF203" s="51"/>
      <c r="BG203" s="51"/>
      <c r="BH203" s="51"/>
      <c r="BI203" s="51"/>
      <c r="BJ203" s="51"/>
      <c r="BK203" s="51"/>
      <c r="BL203" s="51"/>
      <c r="BM203" s="51"/>
      <c r="BN203" s="51"/>
      <c r="BO203" s="51"/>
      <c r="BP203" s="51"/>
      <c r="BQ203" s="51"/>
      <c r="BR203" s="51"/>
      <c r="BS203" s="51"/>
      <c r="BT203" s="51"/>
      <c r="BU203" s="51"/>
      <c r="BV203" s="51"/>
      <c r="BW203" s="51"/>
      <c r="BX203" s="51"/>
      <c r="BY203" s="51"/>
      <c r="BZ203" s="51"/>
      <c r="CA203" s="51"/>
      <c r="CB203" s="51"/>
      <c r="CC203" s="51"/>
      <c r="CD203" s="51"/>
      <c r="CE203" s="51"/>
      <c r="CF203" s="51"/>
      <c r="CG203" s="51"/>
      <c r="CH203" s="51"/>
      <c r="CI203" s="51"/>
      <c r="CJ203" s="51"/>
      <c r="CK203" s="51"/>
      <c r="CL203" s="51"/>
      <c r="CM203" s="51"/>
      <c r="CN203" s="51"/>
      <c r="CO203" s="51"/>
      <c r="CP203" s="51"/>
      <c r="CQ203" s="51"/>
      <c r="CR203" s="51"/>
      <c r="CS203" s="51"/>
      <c r="CT203" s="51"/>
      <c r="CU203" s="51"/>
      <c r="CV203" s="51"/>
      <c r="CW203" s="51"/>
      <c r="CX203" s="51"/>
      <c r="CY203" s="51"/>
      <c r="CZ203" s="51"/>
      <c r="DA203" s="51"/>
      <c r="DB203" s="51"/>
      <c r="DC203" s="51"/>
      <c r="DD203" s="51"/>
      <c r="DE203" s="51"/>
      <c r="DF203" s="51"/>
      <c r="DG203" s="51"/>
      <c r="DH203" s="51"/>
      <c r="DI203" s="51"/>
      <c r="DJ203" s="51"/>
      <c r="DK203" s="51"/>
      <c r="DL203" s="51"/>
      <c r="DM203" s="51"/>
      <c r="DN203" s="51"/>
      <c r="DO203" s="51"/>
      <c r="DP203" s="51"/>
      <c r="DQ203" s="51"/>
      <c r="DR203" s="51"/>
      <c r="DS203" s="51"/>
      <c r="DT203" s="51"/>
      <c r="DU203" s="51"/>
      <c r="DV203" s="51"/>
      <c r="DW203" s="51"/>
      <c r="DX203" s="51"/>
      <c r="DY203" s="51"/>
      <c r="DZ203" s="51"/>
      <c r="EA203" s="51"/>
      <c r="EB203" s="51"/>
      <c r="EC203" s="51"/>
      <c r="ED203" s="51"/>
      <c r="EE203" s="51"/>
      <c r="EF203" s="51"/>
      <c r="EG203" s="51"/>
      <c r="EH203" s="51"/>
      <c r="EI203" s="51"/>
      <c r="EJ203" s="51"/>
      <c r="EK203" s="51"/>
      <c r="EL203" s="51"/>
      <c r="EM203" s="51"/>
      <c r="EN203" s="51"/>
      <c r="EO203" s="51"/>
      <c r="EP203" s="51"/>
      <c r="EQ203" s="51"/>
      <c r="ER203" s="51"/>
      <c r="ES203" s="51"/>
      <c r="ET203" s="51"/>
      <c r="EU203" s="51"/>
      <c r="EV203" s="51"/>
      <c r="EW203" s="51"/>
      <c r="EX203" s="51"/>
      <c r="EY203" s="51"/>
      <c r="EZ203" s="51"/>
      <c r="FA203" s="51"/>
      <c r="FB203" s="51"/>
      <c r="FC203" s="51"/>
      <c r="FD203" s="51"/>
      <c r="FE203" s="51"/>
      <c r="FF203" s="51"/>
      <c r="FG203" s="51"/>
      <c r="FH203" s="51"/>
      <c r="FI203" s="51"/>
      <c r="FJ203" s="51"/>
      <c r="FK203" s="51"/>
      <c r="FL203" s="51"/>
      <c r="FM203" s="51"/>
      <c r="FN203" s="51"/>
      <c r="FO203" s="51"/>
      <c r="FP203" s="51"/>
      <c r="FQ203" s="51"/>
      <c r="FR203" s="51"/>
      <c r="FS203" s="51"/>
      <c r="FT203" s="51"/>
      <c r="FU203" s="51"/>
      <c r="FV203" s="51"/>
      <c r="FW203" s="51"/>
      <c r="FX203" s="51"/>
      <c r="FY203" s="51"/>
      <c r="FZ203" s="51"/>
      <c r="GA203" s="51"/>
      <c r="GB203" s="51"/>
      <c r="GC203" s="51"/>
      <c r="GD203" s="51"/>
      <c r="GE203" s="51"/>
      <c r="GF203" s="51"/>
      <c r="GG203" s="51"/>
      <c r="GH203" s="51"/>
      <c r="GI203" s="51"/>
      <c r="GJ203" s="51"/>
      <c r="GK203" s="51"/>
      <c r="GL203" s="51"/>
      <c r="GM203" s="51"/>
      <c r="GN203" s="51"/>
      <c r="GO203" s="51"/>
      <c r="GP203" s="51"/>
      <c r="GQ203" s="51"/>
      <c r="GR203" s="51"/>
      <c r="GS203" s="51"/>
      <c r="GT203" s="51"/>
      <c r="GU203" s="51"/>
      <c r="GV203" s="51"/>
      <c r="GW203" s="51"/>
      <c r="GX203" s="51"/>
      <c r="GY203" s="51"/>
      <c r="GZ203" s="51"/>
      <c r="HA203" s="51"/>
      <c r="HB203" s="51"/>
      <c r="HC203" s="51"/>
      <c r="HD203" s="51"/>
      <c r="HE203" s="51"/>
      <c r="HF203" s="51"/>
      <c r="HG203" s="51"/>
      <c r="HH203" s="51"/>
      <c r="HI203" s="51"/>
      <c r="HJ203" s="51"/>
      <c r="HK203" s="51"/>
      <c r="HL203" s="51"/>
      <c r="HM203" s="51"/>
      <c r="HN203" s="51"/>
      <c r="HO203" s="51"/>
      <c r="HP203" s="51"/>
      <c r="HQ203" s="51"/>
      <c r="HR203" s="51"/>
      <c r="HS203" s="51"/>
      <c r="HT203" s="51"/>
      <c r="HU203" s="51"/>
      <c r="HV203" s="51"/>
      <c r="HW203" s="51"/>
      <c r="HX203" s="51"/>
      <c r="HY203" s="51"/>
      <c r="HZ203" s="51"/>
      <c r="IA203" s="51"/>
      <c r="IB203" s="51"/>
      <c r="IC203" s="51"/>
      <c r="ID203" s="51"/>
      <c r="IE203" s="51"/>
      <c r="IF203" s="51"/>
      <c r="IG203" s="51"/>
      <c r="IH203" s="51"/>
      <c r="II203" s="51"/>
      <c r="IJ203" s="51"/>
      <c r="IK203" s="51"/>
      <c r="IL203" s="51"/>
      <c r="IM203" s="51"/>
      <c r="IN203" s="51"/>
      <c r="IO203" s="51"/>
      <c r="IP203" s="51"/>
      <c r="IQ203" s="51"/>
      <c r="IR203" s="51"/>
      <c r="IS203" s="51"/>
      <c r="IT203" s="51"/>
      <c r="IU203" s="51"/>
      <c r="IV203" s="51"/>
    </row>
    <row r="204" spans="1:256" hidden="1" x14ac:dyDescent="0.25">
      <c r="B204" s="51"/>
      <c r="C204" s="51"/>
      <c r="D204" s="52">
        <v>1</v>
      </c>
      <c r="E204" s="51"/>
      <c r="F204" s="51"/>
      <c r="G204" s="51"/>
      <c r="H204" s="51"/>
      <c r="I204" s="51"/>
      <c r="J204" s="51"/>
      <c r="K204" s="51"/>
      <c r="L204" s="51"/>
      <c r="M204" s="51"/>
      <c r="N204" s="51"/>
      <c r="O204" s="51"/>
      <c r="P204" s="51"/>
      <c r="Q204" s="51"/>
      <c r="R204" s="51"/>
      <c r="S204" s="51"/>
      <c r="T204" s="51"/>
      <c r="U204" s="51"/>
      <c r="V204" s="51"/>
      <c r="W204" s="51"/>
      <c r="X204" s="51"/>
      <c r="Y204" s="51"/>
      <c r="Z204" s="51"/>
      <c r="AA204" s="51"/>
      <c r="AB204" s="51"/>
      <c r="AC204" s="51"/>
      <c r="AD204" s="51"/>
      <c r="AE204" s="51"/>
      <c r="AF204" s="51"/>
      <c r="AG204" s="51"/>
      <c r="AH204" s="51"/>
      <c r="AI204" s="51"/>
      <c r="AJ204" s="51"/>
      <c r="AK204" s="51"/>
      <c r="AL204" s="51"/>
      <c r="AM204" s="51"/>
      <c r="AN204" s="51"/>
      <c r="AO204" s="51"/>
      <c r="AP204" s="51"/>
      <c r="AQ204" s="51"/>
      <c r="AR204" s="51"/>
      <c r="AS204" s="51"/>
      <c r="AT204" s="51"/>
      <c r="AU204" s="51"/>
      <c r="AV204" s="51"/>
      <c r="AW204" s="51"/>
      <c r="AX204" s="51"/>
      <c r="AY204" s="51"/>
      <c r="AZ204" s="51"/>
      <c r="BA204" s="51"/>
      <c r="BB204" s="51"/>
      <c r="BC204" s="51"/>
      <c r="BD204" s="51"/>
      <c r="BE204" s="51"/>
      <c r="BF204" s="51"/>
      <c r="BG204" s="51"/>
      <c r="BH204" s="51"/>
      <c r="BI204" s="51"/>
      <c r="BJ204" s="51"/>
      <c r="BK204" s="51"/>
      <c r="BL204" s="51"/>
      <c r="BM204" s="51"/>
      <c r="BN204" s="51"/>
      <c r="BO204" s="51"/>
      <c r="BP204" s="51"/>
      <c r="BQ204" s="51"/>
      <c r="BR204" s="51"/>
      <c r="BS204" s="51"/>
      <c r="BT204" s="51"/>
      <c r="BU204" s="51"/>
      <c r="BV204" s="51"/>
      <c r="BW204" s="51"/>
      <c r="BX204" s="51"/>
      <c r="BY204" s="51"/>
      <c r="BZ204" s="51"/>
      <c r="CA204" s="51"/>
      <c r="CB204" s="51"/>
      <c r="CC204" s="51"/>
      <c r="CD204" s="51"/>
      <c r="CE204" s="51"/>
      <c r="CF204" s="51"/>
      <c r="CG204" s="51"/>
      <c r="CH204" s="51"/>
      <c r="CI204" s="51"/>
      <c r="CJ204" s="51"/>
      <c r="CK204" s="51"/>
      <c r="CL204" s="51"/>
      <c r="CM204" s="51"/>
      <c r="CN204" s="51"/>
      <c r="CO204" s="51"/>
      <c r="CP204" s="51"/>
      <c r="CQ204" s="51"/>
      <c r="CR204" s="51"/>
      <c r="CS204" s="51"/>
      <c r="CT204" s="51"/>
      <c r="CU204" s="51"/>
      <c r="CV204" s="51"/>
      <c r="CW204" s="51"/>
      <c r="CX204" s="51"/>
      <c r="CY204" s="51"/>
      <c r="CZ204" s="51"/>
      <c r="DA204" s="51"/>
      <c r="DB204" s="51"/>
      <c r="DC204" s="51"/>
      <c r="DD204" s="51"/>
      <c r="DE204" s="51"/>
      <c r="DF204" s="51"/>
      <c r="DG204" s="51"/>
      <c r="DH204" s="51"/>
      <c r="DI204" s="51"/>
      <c r="DJ204" s="51"/>
      <c r="DK204" s="51"/>
      <c r="DL204" s="51"/>
      <c r="DM204" s="51"/>
      <c r="DN204" s="51"/>
      <c r="DO204" s="51"/>
      <c r="DP204" s="51"/>
      <c r="DQ204" s="51"/>
      <c r="DR204" s="51"/>
      <c r="DS204" s="51"/>
      <c r="DT204" s="51"/>
      <c r="DU204" s="51"/>
      <c r="DV204" s="51"/>
      <c r="DW204" s="51"/>
      <c r="DX204" s="51"/>
      <c r="DY204" s="51"/>
      <c r="DZ204" s="51"/>
      <c r="EA204" s="51"/>
      <c r="EB204" s="51"/>
      <c r="EC204" s="51"/>
      <c r="ED204" s="51"/>
      <c r="EE204" s="51"/>
      <c r="EF204" s="51"/>
      <c r="EG204" s="51"/>
      <c r="EH204" s="51"/>
      <c r="EI204" s="51"/>
      <c r="EJ204" s="51"/>
      <c r="EK204" s="51"/>
      <c r="EL204" s="51"/>
      <c r="EM204" s="51"/>
      <c r="EN204" s="51"/>
      <c r="EO204" s="51"/>
      <c r="EP204" s="51"/>
      <c r="EQ204" s="51"/>
      <c r="ER204" s="51"/>
      <c r="ES204" s="51"/>
      <c r="ET204" s="51"/>
      <c r="EU204" s="51"/>
      <c r="EV204" s="51"/>
      <c r="EW204" s="51"/>
      <c r="EX204" s="51"/>
      <c r="EY204" s="51"/>
      <c r="EZ204" s="51"/>
      <c r="FA204" s="51"/>
      <c r="FB204" s="51"/>
      <c r="FC204" s="51"/>
      <c r="FD204" s="51"/>
      <c r="FE204" s="51"/>
      <c r="FF204" s="51"/>
      <c r="FG204" s="51"/>
      <c r="FH204" s="51"/>
      <c r="FI204" s="51"/>
      <c r="FJ204" s="51"/>
      <c r="FK204" s="51"/>
      <c r="FL204" s="51"/>
      <c r="FM204" s="51"/>
      <c r="FN204" s="51"/>
      <c r="FO204" s="51"/>
      <c r="FP204" s="51"/>
      <c r="FQ204" s="51"/>
      <c r="FR204" s="51"/>
      <c r="FS204" s="51"/>
      <c r="FT204" s="51"/>
      <c r="FU204" s="51"/>
      <c r="FV204" s="51"/>
      <c r="FW204" s="51"/>
      <c r="FX204" s="51"/>
      <c r="FY204" s="51"/>
      <c r="FZ204" s="51"/>
      <c r="GA204" s="51"/>
      <c r="GB204" s="51"/>
      <c r="GC204" s="51"/>
      <c r="GD204" s="51"/>
      <c r="GE204" s="51"/>
      <c r="GF204" s="51"/>
      <c r="GG204" s="51"/>
      <c r="GH204" s="51"/>
      <c r="GI204" s="51"/>
      <c r="GJ204" s="51"/>
      <c r="GK204" s="51"/>
      <c r="GL204" s="51"/>
      <c r="GM204" s="51"/>
      <c r="GN204" s="51"/>
      <c r="GO204" s="51"/>
      <c r="GP204" s="51"/>
      <c r="GQ204" s="51"/>
      <c r="GR204" s="51"/>
      <c r="GS204" s="51"/>
      <c r="GT204" s="51"/>
      <c r="GU204" s="51"/>
      <c r="GV204" s="51"/>
      <c r="GW204" s="51"/>
      <c r="GX204" s="51"/>
      <c r="GY204" s="51"/>
      <c r="GZ204" s="51"/>
      <c r="HA204" s="51"/>
      <c r="HB204" s="51"/>
      <c r="HC204" s="51"/>
      <c r="HD204" s="51"/>
      <c r="HE204" s="51"/>
      <c r="HF204" s="51"/>
      <c r="HG204" s="51"/>
      <c r="HH204" s="51"/>
      <c r="HI204" s="51"/>
      <c r="HJ204" s="51"/>
      <c r="HK204" s="51"/>
      <c r="HL204" s="51"/>
      <c r="HM204" s="51"/>
      <c r="HN204" s="51"/>
      <c r="HO204" s="51"/>
      <c r="HP204" s="51"/>
      <c r="HQ204" s="51"/>
      <c r="HR204" s="51"/>
      <c r="HS204" s="51"/>
      <c r="HT204" s="51"/>
      <c r="HU204" s="51"/>
      <c r="HV204" s="51"/>
      <c r="HW204" s="51"/>
      <c r="HX204" s="51"/>
      <c r="HY204" s="51"/>
      <c r="HZ204" s="51"/>
      <c r="IA204" s="51"/>
      <c r="IB204" s="51"/>
      <c r="IC204" s="51"/>
      <c r="ID204" s="51"/>
      <c r="IE204" s="51"/>
      <c r="IF204" s="51"/>
      <c r="IG204" s="51"/>
      <c r="IH204" s="51"/>
      <c r="II204" s="51"/>
      <c r="IJ204" s="51"/>
      <c r="IK204" s="51"/>
      <c r="IL204" s="51"/>
      <c r="IM204" s="51"/>
      <c r="IN204" s="51"/>
      <c r="IO204" s="51"/>
      <c r="IP204" s="51"/>
      <c r="IQ204" s="51"/>
      <c r="IR204" s="51"/>
      <c r="IS204" s="51"/>
      <c r="IT204" s="51"/>
      <c r="IU204" s="51"/>
      <c r="IV204" s="51"/>
    </row>
    <row r="205" spans="1:256" hidden="1" x14ac:dyDescent="0.25">
      <c r="B205" s="51"/>
      <c r="C205" s="51"/>
      <c r="D205" s="52">
        <v>2</v>
      </c>
      <c r="E205" s="51"/>
      <c r="F205" s="51"/>
      <c r="G205" s="51"/>
      <c r="H205" s="51"/>
      <c r="I205" s="51"/>
      <c r="J205" s="51"/>
      <c r="K205" s="51"/>
      <c r="L205" s="51"/>
      <c r="M205" s="51"/>
      <c r="N205" s="51"/>
      <c r="O205" s="51"/>
      <c r="P205" s="51"/>
      <c r="Q205" s="51"/>
      <c r="R205" s="51"/>
      <c r="S205" s="51"/>
      <c r="T205" s="51"/>
      <c r="U205" s="51"/>
      <c r="V205" s="51"/>
      <c r="W205" s="51"/>
      <c r="X205" s="51"/>
      <c r="Y205" s="51"/>
      <c r="Z205" s="51"/>
      <c r="AA205" s="51"/>
      <c r="AB205" s="51"/>
      <c r="AC205" s="51"/>
      <c r="AD205" s="51"/>
      <c r="AE205" s="51"/>
      <c r="AF205" s="51"/>
      <c r="AG205" s="51"/>
      <c r="AH205" s="51"/>
      <c r="AI205" s="51"/>
      <c r="AJ205" s="51"/>
      <c r="AK205" s="51"/>
      <c r="AL205" s="51"/>
      <c r="AM205" s="51"/>
      <c r="AN205" s="51"/>
      <c r="AO205" s="51"/>
      <c r="AP205" s="51"/>
      <c r="AQ205" s="51"/>
      <c r="AR205" s="51"/>
      <c r="AS205" s="51"/>
      <c r="AT205" s="51"/>
      <c r="AU205" s="51"/>
      <c r="AV205" s="51"/>
      <c r="AW205" s="51"/>
      <c r="AX205" s="51"/>
      <c r="AY205" s="51"/>
      <c r="AZ205" s="51"/>
      <c r="BA205" s="51"/>
      <c r="BB205" s="51"/>
      <c r="BC205" s="51"/>
      <c r="BD205" s="51"/>
      <c r="BE205" s="51"/>
      <c r="BF205" s="51"/>
      <c r="BG205" s="51"/>
      <c r="BH205" s="51"/>
      <c r="BI205" s="51"/>
      <c r="BJ205" s="51"/>
      <c r="BK205" s="51"/>
      <c r="BL205" s="51"/>
      <c r="BM205" s="51"/>
      <c r="BN205" s="51"/>
      <c r="BO205" s="51"/>
      <c r="BP205" s="51"/>
      <c r="BQ205" s="51"/>
      <c r="BR205" s="51"/>
      <c r="BS205" s="51"/>
      <c r="BT205" s="51"/>
      <c r="BU205" s="51"/>
      <c r="BV205" s="51"/>
      <c r="BW205" s="51"/>
      <c r="BX205" s="51"/>
      <c r="BY205" s="51"/>
      <c r="BZ205" s="51"/>
      <c r="CA205" s="51"/>
      <c r="CB205" s="51"/>
      <c r="CC205" s="51"/>
      <c r="CD205" s="51"/>
      <c r="CE205" s="51"/>
      <c r="CF205" s="51"/>
      <c r="CG205" s="51"/>
      <c r="CH205" s="51"/>
      <c r="CI205" s="51"/>
      <c r="CJ205" s="51"/>
      <c r="CK205" s="51"/>
      <c r="CL205" s="51"/>
      <c r="CM205" s="51"/>
      <c r="CN205" s="51"/>
      <c r="CO205" s="51"/>
      <c r="CP205" s="51"/>
      <c r="CQ205" s="51"/>
      <c r="CR205" s="51"/>
      <c r="CS205" s="51"/>
      <c r="CT205" s="51"/>
      <c r="CU205" s="51"/>
      <c r="CV205" s="51"/>
      <c r="CW205" s="51"/>
      <c r="CX205" s="51"/>
      <c r="CY205" s="51"/>
      <c r="CZ205" s="51"/>
      <c r="DA205" s="51"/>
      <c r="DB205" s="51"/>
      <c r="DC205" s="51"/>
      <c r="DD205" s="51"/>
      <c r="DE205" s="51"/>
      <c r="DF205" s="51"/>
      <c r="DG205" s="51"/>
      <c r="DH205" s="51"/>
      <c r="DI205" s="51"/>
      <c r="DJ205" s="51"/>
      <c r="DK205" s="51"/>
      <c r="DL205" s="51"/>
      <c r="DM205" s="51"/>
      <c r="DN205" s="51"/>
      <c r="DO205" s="51"/>
      <c r="DP205" s="51"/>
      <c r="DQ205" s="51"/>
      <c r="DR205" s="51"/>
      <c r="DS205" s="51"/>
      <c r="DT205" s="51"/>
      <c r="DU205" s="51"/>
      <c r="DV205" s="51"/>
      <c r="DW205" s="51"/>
      <c r="DX205" s="51"/>
      <c r="DY205" s="51"/>
      <c r="DZ205" s="51"/>
      <c r="EA205" s="51"/>
      <c r="EB205" s="51"/>
      <c r="EC205" s="51"/>
      <c r="ED205" s="51"/>
      <c r="EE205" s="51"/>
      <c r="EF205" s="51"/>
      <c r="EG205" s="51"/>
      <c r="EH205" s="51"/>
      <c r="EI205" s="51"/>
      <c r="EJ205" s="51"/>
      <c r="EK205" s="51"/>
      <c r="EL205" s="51"/>
      <c r="EM205" s="51"/>
      <c r="EN205" s="51"/>
      <c r="EO205" s="51"/>
      <c r="EP205" s="51"/>
      <c r="EQ205" s="51"/>
      <c r="ER205" s="51"/>
      <c r="ES205" s="51"/>
      <c r="ET205" s="51"/>
      <c r="EU205" s="51"/>
      <c r="EV205" s="51"/>
      <c r="EW205" s="51"/>
      <c r="EX205" s="51"/>
      <c r="EY205" s="51"/>
      <c r="EZ205" s="51"/>
      <c r="FA205" s="51"/>
      <c r="FB205" s="51"/>
      <c r="FC205" s="51"/>
      <c r="FD205" s="51"/>
      <c r="FE205" s="51"/>
      <c r="FF205" s="51"/>
      <c r="FG205" s="51"/>
      <c r="FH205" s="51"/>
      <c r="FI205" s="51"/>
      <c r="FJ205" s="51"/>
      <c r="FK205" s="51"/>
      <c r="FL205" s="51"/>
      <c r="FM205" s="51"/>
      <c r="FN205" s="51"/>
      <c r="FO205" s="51"/>
      <c r="FP205" s="51"/>
      <c r="FQ205" s="51"/>
      <c r="FR205" s="51"/>
      <c r="FS205" s="51"/>
      <c r="FT205" s="51"/>
      <c r="FU205" s="51"/>
      <c r="FV205" s="51"/>
      <c r="FW205" s="51"/>
      <c r="FX205" s="51"/>
      <c r="FY205" s="51"/>
      <c r="FZ205" s="51"/>
      <c r="GA205" s="51"/>
      <c r="GB205" s="51"/>
      <c r="GC205" s="51"/>
      <c r="GD205" s="51"/>
      <c r="GE205" s="51"/>
      <c r="GF205" s="51"/>
      <c r="GG205" s="51"/>
      <c r="GH205" s="51"/>
      <c r="GI205" s="51"/>
      <c r="GJ205" s="51"/>
      <c r="GK205" s="51"/>
      <c r="GL205" s="51"/>
      <c r="GM205" s="51"/>
      <c r="GN205" s="51"/>
      <c r="GO205" s="51"/>
      <c r="GP205" s="51"/>
      <c r="GQ205" s="51"/>
      <c r="GR205" s="51"/>
      <c r="GS205" s="51"/>
      <c r="GT205" s="51"/>
      <c r="GU205" s="51"/>
      <c r="GV205" s="51"/>
      <c r="GW205" s="51"/>
      <c r="GX205" s="51"/>
      <c r="GY205" s="51"/>
      <c r="GZ205" s="51"/>
      <c r="HA205" s="51"/>
      <c r="HB205" s="51"/>
      <c r="HC205" s="51"/>
      <c r="HD205" s="51"/>
      <c r="HE205" s="51"/>
      <c r="HF205" s="51"/>
      <c r="HG205" s="51"/>
      <c r="HH205" s="51"/>
      <c r="HI205" s="51"/>
      <c r="HJ205" s="51"/>
      <c r="HK205" s="51"/>
      <c r="HL205" s="51"/>
      <c r="HM205" s="51"/>
      <c r="HN205" s="51"/>
      <c r="HO205" s="51"/>
      <c r="HP205" s="51"/>
      <c r="HQ205" s="51"/>
      <c r="HR205" s="51"/>
      <c r="HS205" s="51"/>
      <c r="HT205" s="51"/>
      <c r="HU205" s="51"/>
      <c r="HV205" s="51"/>
      <c r="HW205" s="51"/>
      <c r="HX205" s="51"/>
      <c r="HY205" s="51"/>
      <c r="HZ205" s="51"/>
      <c r="IA205" s="51"/>
      <c r="IB205" s="51"/>
      <c r="IC205" s="51"/>
      <c r="ID205" s="51"/>
      <c r="IE205" s="51"/>
      <c r="IF205" s="51"/>
      <c r="IG205" s="51"/>
      <c r="IH205" s="51"/>
      <c r="II205" s="51"/>
      <c r="IJ205" s="51"/>
      <c r="IK205" s="51"/>
      <c r="IL205" s="51"/>
      <c r="IM205" s="51"/>
      <c r="IN205" s="51"/>
      <c r="IO205" s="51"/>
      <c r="IP205" s="51"/>
      <c r="IQ205" s="51"/>
      <c r="IR205" s="51"/>
      <c r="IS205" s="51"/>
      <c r="IT205" s="51"/>
      <c r="IU205" s="51"/>
      <c r="IV205" s="51"/>
    </row>
    <row r="206" spans="1:256" hidden="1" x14ac:dyDescent="0.25">
      <c r="B206" s="51"/>
      <c r="C206" s="51"/>
      <c r="D206" s="52">
        <v>3</v>
      </c>
      <c r="E206" s="51"/>
      <c r="F206" s="51"/>
      <c r="G206" s="51"/>
      <c r="H206" s="51"/>
      <c r="I206" s="51"/>
      <c r="J206" s="51"/>
      <c r="K206" s="51"/>
      <c r="L206" s="51"/>
      <c r="M206" s="51"/>
      <c r="N206" s="51"/>
      <c r="O206" s="51"/>
      <c r="P206" s="51"/>
      <c r="Q206" s="51"/>
      <c r="R206" s="51"/>
      <c r="S206" s="51"/>
      <c r="T206" s="51"/>
      <c r="U206" s="51"/>
      <c r="V206" s="51"/>
      <c r="W206" s="51"/>
      <c r="X206" s="51"/>
      <c r="Y206" s="51"/>
      <c r="Z206" s="51"/>
      <c r="AA206" s="51"/>
      <c r="AB206" s="51"/>
      <c r="AC206" s="51"/>
      <c r="AD206" s="51"/>
      <c r="AE206" s="51"/>
      <c r="AF206" s="51"/>
      <c r="AG206" s="51"/>
      <c r="AH206" s="51"/>
      <c r="AI206" s="51"/>
      <c r="AJ206" s="51"/>
      <c r="AK206" s="51"/>
      <c r="AL206" s="51"/>
      <c r="AM206" s="51"/>
      <c r="AN206" s="51"/>
      <c r="AO206" s="51"/>
      <c r="AP206" s="51"/>
      <c r="AQ206" s="51"/>
      <c r="AR206" s="51"/>
      <c r="AS206" s="51"/>
      <c r="AT206" s="51"/>
      <c r="AU206" s="51"/>
      <c r="AV206" s="51"/>
      <c r="AW206" s="51"/>
      <c r="AX206" s="51"/>
      <c r="AY206" s="51"/>
      <c r="AZ206" s="51"/>
      <c r="BA206" s="51"/>
      <c r="BB206" s="51"/>
      <c r="BC206" s="51"/>
      <c r="BD206" s="51"/>
      <c r="BE206" s="51"/>
      <c r="BF206" s="51"/>
      <c r="BG206" s="51"/>
      <c r="BH206" s="51"/>
      <c r="BI206" s="51"/>
      <c r="BJ206" s="51"/>
      <c r="BK206" s="51"/>
      <c r="BL206" s="51"/>
      <c r="BM206" s="51"/>
      <c r="BN206" s="51"/>
      <c r="BO206" s="51"/>
      <c r="BP206" s="51"/>
      <c r="BQ206" s="51"/>
      <c r="BR206" s="51"/>
      <c r="BS206" s="51"/>
      <c r="BT206" s="51"/>
      <c r="BU206" s="51"/>
      <c r="BV206" s="51"/>
      <c r="BW206" s="51"/>
      <c r="BX206" s="51"/>
      <c r="BY206" s="51"/>
      <c r="BZ206" s="51"/>
      <c r="CA206" s="51"/>
      <c r="CB206" s="51"/>
      <c r="CC206" s="51"/>
      <c r="CD206" s="51"/>
      <c r="CE206" s="51"/>
      <c r="CF206" s="51"/>
      <c r="CG206" s="51"/>
      <c r="CH206" s="51"/>
      <c r="CI206" s="51"/>
      <c r="CJ206" s="51"/>
      <c r="CK206" s="51"/>
      <c r="CL206" s="51"/>
      <c r="CM206" s="51"/>
      <c r="CN206" s="51"/>
      <c r="CO206" s="51"/>
      <c r="CP206" s="51"/>
      <c r="CQ206" s="51"/>
      <c r="CR206" s="51"/>
      <c r="CS206" s="51"/>
      <c r="CT206" s="51"/>
      <c r="CU206" s="51"/>
      <c r="CV206" s="51"/>
      <c r="CW206" s="51"/>
      <c r="CX206" s="51"/>
      <c r="CY206" s="51"/>
      <c r="CZ206" s="51"/>
      <c r="DA206" s="51"/>
      <c r="DB206" s="51"/>
      <c r="DC206" s="51"/>
      <c r="DD206" s="51"/>
      <c r="DE206" s="51"/>
      <c r="DF206" s="51"/>
      <c r="DG206" s="51"/>
      <c r="DH206" s="51"/>
      <c r="DI206" s="51"/>
      <c r="DJ206" s="51"/>
      <c r="DK206" s="51"/>
      <c r="DL206" s="51"/>
      <c r="DM206" s="51"/>
      <c r="DN206" s="51"/>
      <c r="DO206" s="51"/>
      <c r="DP206" s="51"/>
      <c r="DQ206" s="51"/>
      <c r="DR206" s="51"/>
      <c r="DS206" s="51"/>
      <c r="DT206" s="51"/>
      <c r="DU206" s="51"/>
      <c r="DV206" s="51"/>
      <c r="DW206" s="51"/>
      <c r="DX206" s="51"/>
      <c r="DY206" s="51"/>
      <c r="DZ206" s="51"/>
      <c r="EA206" s="51"/>
      <c r="EB206" s="51"/>
      <c r="EC206" s="51"/>
      <c r="ED206" s="51"/>
      <c r="EE206" s="51"/>
      <c r="EF206" s="51"/>
      <c r="EG206" s="51"/>
      <c r="EH206" s="51"/>
      <c r="EI206" s="51"/>
      <c r="EJ206" s="51"/>
      <c r="EK206" s="51"/>
      <c r="EL206" s="51"/>
      <c r="EM206" s="51"/>
      <c r="EN206" s="51"/>
      <c r="EO206" s="51"/>
      <c r="EP206" s="51"/>
      <c r="EQ206" s="51"/>
      <c r="ER206" s="51"/>
      <c r="ES206" s="51"/>
      <c r="ET206" s="51"/>
      <c r="EU206" s="51"/>
      <c r="EV206" s="51"/>
      <c r="EW206" s="51"/>
      <c r="EX206" s="51"/>
      <c r="EY206" s="51"/>
      <c r="EZ206" s="51"/>
      <c r="FA206" s="51"/>
      <c r="FB206" s="51"/>
      <c r="FC206" s="51"/>
      <c r="FD206" s="51"/>
      <c r="FE206" s="51"/>
      <c r="FF206" s="51"/>
      <c r="FG206" s="51"/>
      <c r="FH206" s="51"/>
      <c r="FI206" s="51"/>
      <c r="FJ206" s="51"/>
      <c r="FK206" s="51"/>
      <c r="FL206" s="51"/>
      <c r="FM206" s="51"/>
      <c r="FN206" s="51"/>
      <c r="FO206" s="51"/>
      <c r="FP206" s="51"/>
      <c r="FQ206" s="51"/>
      <c r="FR206" s="51"/>
      <c r="FS206" s="51"/>
      <c r="FT206" s="51"/>
      <c r="FU206" s="51"/>
      <c r="FV206" s="51"/>
      <c r="FW206" s="51"/>
      <c r="FX206" s="51"/>
      <c r="FY206" s="51"/>
      <c r="FZ206" s="51"/>
      <c r="GA206" s="51"/>
      <c r="GB206" s="51"/>
      <c r="GC206" s="51"/>
      <c r="GD206" s="51"/>
      <c r="GE206" s="51"/>
      <c r="GF206" s="51"/>
      <c r="GG206" s="51"/>
      <c r="GH206" s="51"/>
      <c r="GI206" s="51"/>
      <c r="GJ206" s="51"/>
      <c r="GK206" s="51"/>
      <c r="GL206" s="51"/>
      <c r="GM206" s="51"/>
      <c r="GN206" s="51"/>
      <c r="GO206" s="51"/>
      <c r="GP206" s="51"/>
      <c r="GQ206" s="51"/>
      <c r="GR206" s="51"/>
      <c r="GS206" s="51"/>
      <c r="GT206" s="51"/>
      <c r="GU206" s="51"/>
      <c r="GV206" s="51"/>
      <c r="GW206" s="51"/>
      <c r="GX206" s="51"/>
      <c r="GY206" s="51"/>
      <c r="GZ206" s="51"/>
      <c r="HA206" s="51"/>
      <c r="HB206" s="51"/>
      <c r="HC206" s="51"/>
      <c r="HD206" s="51"/>
      <c r="HE206" s="51"/>
      <c r="HF206" s="51"/>
      <c r="HG206" s="51"/>
      <c r="HH206" s="51"/>
      <c r="HI206" s="51"/>
      <c r="HJ206" s="51"/>
      <c r="HK206" s="51"/>
      <c r="HL206" s="51"/>
      <c r="HM206" s="51"/>
      <c r="HN206" s="51"/>
      <c r="HO206" s="51"/>
      <c r="HP206" s="51"/>
      <c r="HQ206" s="51"/>
      <c r="HR206" s="51"/>
      <c r="HS206" s="51"/>
      <c r="HT206" s="51"/>
      <c r="HU206" s="51"/>
      <c r="HV206" s="51"/>
      <c r="HW206" s="51"/>
      <c r="HX206" s="51"/>
      <c r="HY206" s="51"/>
      <c r="HZ206" s="51"/>
      <c r="IA206" s="51"/>
      <c r="IB206" s="51"/>
      <c r="IC206" s="51"/>
      <c r="ID206" s="51"/>
      <c r="IE206" s="51"/>
      <c r="IF206" s="51"/>
      <c r="IG206" s="51"/>
      <c r="IH206" s="51"/>
      <c r="II206" s="51"/>
      <c r="IJ206" s="51"/>
      <c r="IK206" s="51"/>
      <c r="IL206" s="51"/>
      <c r="IM206" s="51"/>
      <c r="IN206" s="51"/>
      <c r="IO206" s="51"/>
      <c r="IP206" s="51"/>
      <c r="IQ206" s="51"/>
      <c r="IR206" s="51"/>
      <c r="IS206" s="51"/>
      <c r="IT206" s="51"/>
      <c r="IU206" s="51"/>
      <c r="IV206" s="51"/>
    </row>
    <row r="207" spans="1:256" hidden="1" x14ac:dyDescent="0.25">
      <c r="B207" s="51"/>
      <c r="C207" s="51"/>
      <c r="D207" s="52">
        <v>4</v>
      </c>
      <c r="E207" s="51"/>
      <c r="F207" s="51"/>
      <c r="G207" s="51"/>
      <c r="H207" s="51"/>
      <c r="I207" s="51"/>
      <c r="J207" s="51"/>
      <c r="K207" s="51"/>
      <c r="L207" s="51"/>
      <c r="M207" s="51"/>
      <c r="N207" s="51"/>
      <c r="O207" s="51"/>
      <c r="P207" s="51"/>
      <c r="Q207" s="51"/>
      <c r="R207" s="51"/>
      <c r="S207" s="51"/>
      <c r="T207" s="51"/>
      <c r="U207" s="51"/>
      <c r="V207" s="51"/>
      <c r="W207" s="51"/>
      <c r="X207" s="51"/>
      <c r="Y207" s="51"/>
      <c r="Z207" s="51"/>
      <c r="AA207" s="51"/>
      <c r="AB207" s="51"/>
      <c r="AC207" s="51"/>
      <c r="AD207" s="51"/>
      <c r="AE207" s="51"/>
      <c r="AF207" s="51"/>
      <c r="AG207" s="51"/>
      <c r="AH207" s="51"/>
      <c r="AI207" s="51"/>
      <c r="AJ207" s="51"/>
      <c r="AK207" s="51"/>
      <c r="AL207" s="51"/>
      <c r="AM207" s="51"/>
      <c r="AN207" s="51"/>
      <c r="AO207" s="51"/>
      <c r="AP207" s="51"/>
      <c r="AQ207" s="51"/>
      <c r="AR207" s="51"/>
      <c r="AS207" s="51"/>
      <c r="AT207" s="51"/>
      <c r="AU207" s="51"/>
      <c r="AV207" s="51"/>
      <c r="AW207" s="51"/>
      <c r="AX207" s="51"/>
      <c r="AY207" s="51"/>
      <c r="AZ207" s="51"/>
      <c r="BA207" s="51"/>
      <c r="BB207" s="51"/>
      <c r="BC207" s="51"/>
      <c r="BD207" s="51"/>
      <c r="BE207" s="51"/>
      <c r="BF207" s="51"/>
      <c r="BG207" s="51"/>
      <c r="BH207" s="51"/>
      <c r="BI207" s="51"/>
      <c r="BJ207" s="51"/>
      <c r="BK207" s="51"/>
      <c r="BL207" s="51"/>
      <c r="BM207" s="51"/>
      <c r="BN207" s="51"/>
      <c r="BO207" s="51"/>
      <c r="BP207" s="51"/>
      <c r="BQ207" s="51"/>
      <c r="BR207" s="51"/>
      <c r="BS207" s="51"/>
      <c r="BT207" s="51"/>
      <c r="BU207" s="51"/>
      <c r="BV207" s="51"/>
      <c r="BW207" s="51"/>
      <c r="BX207" s="51"/>
      <c r="BY207" s="51"/>
      <c r="BZ207" s="51"/>
      <c r="CA207" s="51"/>
      <c r="CB207" s="51"/>
      <c r="CC207" s="51"/>
      <c r="CD207" s="51"/>
      <c r="CE207" s="51"/>
      <c r="CF207" s="51"/>
      <c r="CG207" s="51"/>
      <c r="CH207" s="51"/>
      <c r="CI207" s="51"/>
      <c r="CJ207" s="51"/>
      <c r="CK207" s="51"/>
      <c r="CL207" s="51"/>
      <c r="CM207" s="51"/>
      <c r="CN207" s="51"/>
      <c r="CO207" s="51"/>
      <c r="CP207" s="51"/>
      <c r="CQ207" s="51"/>
      <c r="CR207" s="51"/>
      <c r="CS207" s="51"/>
      <c r="CT207" s="51"/>
      <c r="CU207" s="51"/>
      <c r="CV207" s="51"/>
      <c r="CW207" s="51"/>
      <c r="CX207" s="51"/>
      <c r="CY207" s="51"/>
      <c r="CZ207" s="51"/>
      <c r="DA207" s="51"/>
      <c r="DB207" s="51"/>
      <c r="DC207" s="51"/>
      <c r="DD207" s="51"/>
      <c r="DE207" s="51"/>
      <c r="DF207" s="51"/>
      <c r="DG207" s="51"/>
      <c r="DH207" s="51"/>
      <c r="DI207" s="51"/>
      <c r="DJ207" s="51"/>
      <c r="DK207" s="51"/>
      <c r="DL207" s="51"/>
      <c r="DM207" s="51"/>
      <c r="DN207" s="51"/>
      <c r="DO207" s="51"/>
      <c r="DP207" s="51"/>
      <c r="DQ207" s="51"/>
      <c r="DR207" s="51"/>
      <c r="DS207" s="51"/>
      <c r="DT207" s="51"/>
      <c r="DU207" s="51"/>
      <c r="DV207" s="51"/>
      <c r="DW207" s="51"/>
      <c r="DX207" s="51"/>
      <c r="DY207" s="51"/>
      <c r="DZ207" s="51"/>
      <c r="EA207" s="51"/>
      <c r="EB207" s="51"/>
      <c r="EC207" s="51"/>
      <c r="ED207" s="51"/>
      <c r="EE207" s="51"/>
      <c r="EF207" s="51"/>
      <c r="EG207" s="51"/>
      <c r="EH207" s="51"/>
      <c r="EI207" s="51"/>
      <c r="EJ207" s="51"/>
      <c r="EK207" s="51"/>
      <c r="EL207" s="51"/>
      <c r="EM207" s="51"/>
      <c r="EN207" s="51"/>
      <c r="EO207" s="51"/>
      <c r="EP207" s="51"/>
      <c r="EQ207" s="51"/>
      <c r="ER207" s="51"/>
      <c r="ES207" s="51"/>
      <c r="ET207" s="51"/>
      <c r="EU207" s="51"/>
      <c r="EV207" s="51"/>
      <c r="EW207" s="51"/>
      <c r="EX207" s="51"/>
      <c r="EY207" s="51"/>
      <c r="EZ207" s="51"/>
      <c r="FA207" s="51"/>
      <c r="FB207" s="51"/>
      <c r="FC207" s="51"/>
      <c r="FD207" s="51"/>
      <c r="FE207" s="51"/>
      <c r="FF207" s="51"/>
      <c r="FG207" s="51"/>
      <c r="FH207" s="51"/>
      <c r="FI207" s="51"/>
      <c r="FJ207" s="51"/>
      <c r="FK207" s="51"/>
      <c r="FL207" s="51"/>
      <c r="FM207" s="51"/>
      <c r="FN207" s="51"/>
      <c r="FO207" s="51"/>
      <c r="FP207" s="51"/>
      <c r="FQ207" s="51"/>
      <c r="FR207" s="51"/>
      <c r="FS207" s="51"/>
      <c r="FT207" s="51"/>
      <c r="FU207" s="51"/>
      <c r="FV207" s="51"/>
      <c r="FW207" s="51"/>
      <c r="FX207" s="51"/>
      <c r="FY207" s="51"/>
      <c r="FZ207" s="51"/>
      <c r="GA207" s="51"/>
      <c r="GB207" s="51"/>
      <c r="GC207" s="51"/>
      <c r="GD207" s="51"/>
      <c r="GE207" s="51"/>
      <c r="GF207" s="51"/>
      <c r="GG207" s="51"/>
      <c r="GH207" s="51"/>
      <c r="GI207" s="51"/>
      <c r="GJ207" s="51"/>
      <c r="GK207" s="51"/>
      <c r="GL207" s="51"/>
      <c r="GM207" s="51"/>
      <c r="GN207" s="51"/>
      <c r="GO207" s="51"/>
      <c r="GP207" s="51"/>
      <c r="GQ207" s="51"/>
      <c r="GR207" s="51"/>
      <c r="GS207" s="51"/>
      <c r="GT207" s="51"/>
      <c r="GU207" s="51"/>
      <c r="GV207" s="51"/>
      <c r="GW207" s="51"/>
      <c r="GX207" s="51"/>
      <c r="GY207" s="51"/>
      <c r="GZ207" s="51"/>
      <c r="HA207" s="51"/>
      <c r="HB207" s="51"/>
      <c r="HC207" s="51"/>
      <c r="HD207" s="51"/>
      <c r="HE207" s="51"/>
      <c r="HF207" s="51"/>
      <c r="HG207" s="51"/>
      <c r="HH207" s="51"/>
      <c r="HI207" s="51"/>
      <c r="HJ207" s="51"/>
      <c r="HK207" s="51"/>
      <c r="HL207" s="51"/>
      <c r="HM207" s="51"/>
      <c r="HN207" s="51"/>
      <c r="HO207" s="51"/>
      <c r="HP207" s="51"/>
      <c r="HQ207" s="51"/>
      <c r="HR207" s="51"/>
      <c r="HS207" s="51"/>
      <c r="HT207" s="51"/>
      <c r="HU207" s="51"/>
      <c r="HV207" s="51"/>
      <c r="HW207" s="51"/>
      <c r="HX207" s="51"/>
      <c r="HY207" s="51"/>
      <c r="HZ207" s="51"/>
      <c r="IA207" s="51"/>
      <c r="IB207" s="51"/>
      <c r="IC207" s="51"/>
      <c r="ID207" s="51"/>
      <c r="IE207" s="51"/>
      <c r="IF207" s="51"/>
      <c r="IG207" s="51"/>
      <c r="IH207" s="51"/>
      <c r="II207" s="51"/>
      <c r="IJ207" s="51"/>
      <c r="IK207" s="51"/>
      <c r="IL207" s="51"/>
      <c r="IM207" s="51"/>
      <c r="IN207" s="51"/>
      <c r="IO207" s="51"/>
      <c r="IP207" s="51"/>
      <c r="IQ207" s="51"/>
      <c r="IR207" s="51"/>
      <c r="IS207" s="51"/>
      <c r="IT207" s="51"/>
      <c r="IU207" s="51"/>
      <c r="IV207" s="51"/>
    </row>
    <row r="208" spans="1:256" hidden="1" x14ac:dyDescent="0.25">
      <c r="B208" s="51"/>
      <c r="C208" s="51"/>
      <c r="D208" s="52">
        <v>5</v>
      </c>
      <c r="E208" s="51"/>
      <c r="F208" s="51"/>
      <c r="G208" s="51"/>
      <c r="H208" s="51"/>
      <c r="I208" s="51"/>
      <c r="J208" s="51"/>
      <c r="K208" s="51"/>
      <c r="L208" s="51"/>
      <c r="M208" s="51"/>
      <c r="N208" s="51"/>
      <c r="O208" s="51"/>
      <c r="P208" s="51"/>
      <c r="Q208" s="51"/>
      <c r="R208" s="51"/>
      <c r="S208" s="51"/>
      <c r="T208" s="51"/>
      <c r="U208" s="51"/>
      <c r="V208" s="51"/>
      <c r="W208" s="51"/>
      <c r="X208" s="51"/>
      <c r="Y208" s="51"/>
      <c r="Z208" s="51"/>
      <c r="AA208" s="51"/>
      <c r="AB208" s="51"/>
      <c r="AC208" s="51"/>
      <c r="AD208" s="51"/>
      <c r="AE208" s="51"/>
      <c r="AF208" s="51"/>
      <c r="AG208" s="51"/>
      <c r="AH208" s="51"/>
      <c r="AI208" s="51"/>
      <c r="AJ208" s="51"/>
      <c r="AK208" s="51"/>
      <c r="AL208" s="51"/>
      <c r="AM208" s="51"/>
      <c r="AN208" s="51"/>
      <c r="AO208" s="51"/>
      <c r="AP208" s="51"/>
      <c r="AQ208" s="51"/>
      <c r="AR208" s="51"/>
      <c r="AS208" s="51"/>
      <c r="AT208" s="51"/>
      <c r="AU208" s="51"/>
      <c r="AV208" s="51"/>
      <c r="AW208" s="51"/>
      <c r="AX208" s="51"/>
      <c r="AY208" s="51"/>
      <c r="AZ208" s="51"/>
      <c r="BA208" s="51"/>
      <c r="BB208" s="51"/>
      <c r="BC208" s="51"/>
      <c r="BD208" s="51"/>
      <c r="BE208" s="51"/>
      <c r="BF208" s="51"/>
      <c r="BG208" s="51"/>
      <c r="BH208" s="51"/>
      <c r="BI208" s="51"/>
      <c r="BJ208" s="51"/>
      <c r="BK208" s="51"/>
      <c r="BL208" s="51"/>
      <c r="BM208" s="51"/>
      <c r="BN208" s="51"/>
      <c r="BO208" s="51"/>
      <c r="BP208" s="51"/>
      <c r="BQ208" s="51"/>
      <c r="BR208" s="51"/>
      <c r="BS208" s="51"/>
      <c r="BT208" s="51"/>
      <c r="BU208" s="51"/>
      <c r="BV208" s="51"/>
      <c r="BW208" s="51"/>
      <c r="BX208" s="51"/>
      <c r="BY208" s="51"/>
      <c r="BZ208" s="51"/>
      <c r="CA208" s="51"/>
      <c r="CB208" s="51"/>
      <c r="CC208" s="51"/>
      <c r="CD208" s="51"/>
      <c r="CE208" s="51"/>
      <c r="CF208" s="51"/>
      <c r="CG208" s="51"/>
      <c r="CH208" s="51"/>
      <c r="CI208" s="51"/>
      <c r="CJ208" s="51"/>
      <c r="CK208" s="51"/>
      <c r="CL208" s="51"/>
      <c r="CM208" s="51"/>
      <c r="CN208" s="51"/>
      <c r="CO208" s="51"/>
      <c r="CP208" s="51"/>
      <c r="CQ208" s="51"/>
      <c r="CR208" s="51"/>
      <c r="CS208" s="51"/>
      <c r="CT208" s="51"/>
      <c r="CU208" s="51"/>
      <c r="CV208" s="51"/>
      <c r="CW208" s="51"/>
      <c r="CX208" s="51"/>
      <c r="CY208" s="51"/>
      <c r="CZ208" s="51"/>
      <c r="DA208" s="51"/>
      <c r="DB208" s="51"/>
      <c r="DC208" s="51"/>
      <c r="DD208" s="51"/>
      <c r="DE208" s="51"/>
      <c r="DF208" s="51"/>
      <c r="DG208" s="51"/>
      <c r="DH208" s="51"/>
      <c r="DI208" s="51"/>
      <c r="DJ208" s="51"/>
      <c r="DK208" s="51"/>
      <c r="DL208" s="51"/>
      <c r="DM208" s="51"/>
      <c r="DN208" s="51"/>
      <c r="DO208" s="51"/>
      <c r="DP208" s="51"/>
      <c r="DQ208" s="51"/>
      <c r="DR208" s="51"/>
      <c r="DS208" s="51"/>
      <c r="DT208" s="51"/>
      <c r="DU208" s="51"/>
      <c r="DV208" s="51"/>
      <c r="DW208" s="51"/>
      <c r="DX208" s="51"/>
      <c r="DY208" s="51"/>
      <c r="DZ208" s="51"/>
      <c r="EA208" s="51"/>
      <c r="EB208" s="51"/>
      <c r="EC208" s="51"/>
      <c r="ED208" s="51"/>
      <c r="EE208" s="51"/>
      <c r="EF208" s="51"/>
      <c r="EG208" s="51"/>
      <c r="EH208" s="51"/>
      <c r="EI208" s="51"/>
      <c r="EJ208" s="51"/>
      <c r="EK208" s="51"/>
      <c r="EL208" s="51"/>
      <c r="EM208" s="51"/>
      <c r="EN208" s="51"/>
      <c r="EO208" s="51"/>
      <c r="EP208" s="51"/>
      <c r="EQ208" s="51"/>
      <c r="ER208" s="51"/>
      <c r="ES208" s="51"/>
      <c r="ET208" s="51"/>
      <c r="EU208" s="51"/>
      <c r="EV208" s="51"/>
      <c r="EW208" s="51"/>
      <c r="EX208" s="51"/>
      <c r="EY208" s="51"/>
      <c r="EZ208" s="51"/>
      <c r="FA208" s="51"/>
      <c r="FB208" s="51"/>
      <c r="FC208" s="51"/>
      <c r="FD208" s="51"/>
      <c r="FE208" s="51"/>
      <c r="FF208" s="51"/>
      <c r="FG208" s="51"/>
      <c r="FH208" s="51"/>
      <c r="FI208" s="51"/>
      <c r="FJ208" s="51"/>
      <c r="FK208" s="51"/>
      <c r="FL208" s="51"/>
      <c r="FM208" s="51"/>
      <c r="FN208" s="51"/>
      <c r="FO208" s="51"/>
      <c r="FP208" s="51"/>
      <c r="FQ208" s="51"/>
      <c r="FR208" s="51"/>
      <c r="FS208" s="51"/>
      <c r="FT208" s="51"/>
      <c r="FU208" s="51"/>
      <c r="FV208" s="51"/>
      <c r="FW208" s="51"/>
      <c r="FX208" s="51"/>
      <c r="FY208" s="51"/>
      <c r="FZ208" s="51"/>
      <c r="GA208" s="51"/>
      <c r="GB208" s="51"/>
      <c r="GC208" s="51"/>
      <c r="GD208" s="51"/>
      <c r="GE208" s="51"/>
      <c r="GF208" s="51"/>
      <c r="GG208" s="51"/>
      <c r="GH208" s="51"/>
      <c r="GI208" s="51"/>
      <c r="GJ208" s="51"/>
      <c r="GK208" s="51"/>
      <c r="GL208" s="51"/>
      <c r="GM208" s="51"/>
      <c r="GN208" s="51"/>
      <c r="GO208" s="51"/>
      <c r="GP208" s="51"/>
      <c r="GQ208" s="51"/>
      <c r="GR208" s="51"/>
      <c r="GS208" s="51"/>
      <c r="GT208" s="51"/>
      <c r="GU208" s="51"/>
      <c r="GV208" s="51"/>
      <c r="GW208" s="51"/>
      <c r="GX208" s="51"/>
      <c r="GY208" s="51"/>
      <c r="GZ208" s="51"/>
      <c r="HA208" s="51"/>
      <c r="HB208" s="51"/>
      <c r="HC208" s="51"/>
      <c r="HD208" s="51"/>
      <c r="HE208" s="51"/>
      <c r="HF208" s="51"/>
      <c r="HG208" s="51"/>
      <c r="HH208" s="51"/>
      <c r="HI208" s="51"/>
      <c r="HJ208" s="51"/>
      <c r="HK208" s="51"/>
      <c r="HL208" s="51"/>
      <c r="HM208" s="51"/>
      <c r="HN208" s="51"/>
      <c r="HO208" s="51"/>
      <c r="HP208" s="51"/>
      <c r="HQ208" s="51"/>
      <c r="HR208" s="51"/>
      <c r="HS208" s="51"/>
      <c r="HT208" s="51"/>
      <c r="HU208" s="51"/>
      <c r="HV208" s="51"/>
      <c r="HW208" s="51"/>
      <c r="HX208" s="51"/>
      <c r="HY208" s="51"/>
      <c r="HZ208" s="51"/>
      <c r="IA208" s="51"/>
      <c r="IB208" s="51"/>
      <c r="IC208" s="51"/>
      <c r="ID208" s="51"/>
      <c r="IE208" s="51"/>
      <c r="IF208" s="51"/>
      <c r="IG208" s="51"/>
      <c r="IH208" s="51"/>
      <c r="II208" s="51"/>
      <c r="IJ208" s="51"/>
      <c r="IK208" s="51"/>
      <c r="IL208" s="51"/>
      <c r="IM208" s="51"/>
      <c r="IN208" s="51"/>
      <c r="IO208" s="51"/>
      <c r="IP208" s="51"/>
      <c r="IQ208" s="51"/>
      <c r="IR208" s="51"/>
      <c r="IS208" s="51"/>
      <c r="IT208" s="51"/>
      <c r="IU208" s="51"/>
      <c r="IV208" s="51"/>
    </row>
    <row r="209" spans="2:256" hidden="1" x14ac:dyDescent="0.25">
      <c r="B209" s="51"/>
      <c r="C209" s="51"/>
      <c r="D209" s="52">
        <v>6</v>
      </c>
      <c r="E209" s="51"/>
      <c r="F209" s="51"/>
      <c r="G209" s="51"/>
      <c r="H209" s="51"/>
      <c r="I209" s="51"/>
      <c r="J209" s="51"/>
      <c r="K209" s="51"/>
      <c r="L209" s="51"/>
      <c r="M209" s="51"/>
      <c r="N209" s="51"/>
      <c r="O209" s="51"/>
      <c r="P209" s="51"/>
      <c r="Q209" s="51"/>
      <c r="R209" s="51"/>
      <c r="S209" s="51"/>
      <c r="T209" s="51"/>
      <c r="U209" s="51"/>
      <c r="V209" s="51"/>
      <c r="W209" s="51"/>
      <c r="X209" s="51"/>
      <c r="Y209" s="51"/>
      <c r="Z209" s="51"/>
      <c r="AA209" s="51"/>
      <c r="AB209" s="51"/>
      <c r="AC209" s="51"/>
      <c r="AD209" s="51"/>
      <c r="AE209" s="51"/>
      <c r="AF209" s="51"/>
      <c r="AG209" s="51"/>
      <c r="AH209" s="51"/>
      <c r="AI209" s="51"/>
      <c r="AJ209" s="51"/>
      <c r="AK209" s="51"/>
      <c r="AL209" s="51"/>
      <c r="AM209" s="51"/>
      <c r="AN209" s="51"/>
      <c r="AO209" s="51"/>
      <c r="AP209" s="51"/>
      <c r="AQ209" s="51"/>
      <c r="AR209" s="51"/>
      <c r="AS209" s="51"/>
      <c r="AT209" s="51"/>
      <c r="AU209" s="51"/>
      <c r="AV209" s="51"/>
      <c r="AW209" s="51"/>
      <c r="AX209" s="51"/>
      <c r="AY209" s="51"/>
      <c r="AZ209" s="51"/>
      <c r="BA209" s="51"/>
      <c r="BB209" s="51"/>
      <c r="BC209" s="51"/>
      <c r="BD209" s="51"/>
      <c r="BE209" s="51"/>
      <c r="BF209" s="51"/>
      <c r="BG209" s="51"/>
      <c r="BH209" s="51"/>
      <c r="BI209" s="51"/>
      <c r="BJ209" s="51"/>
      <c r="BK209" s="51"/>
      <c r="BL209" s="51"/>
      <c r="BM209" s="51"/>
      <c r="BN209" s="51"/>
      <c r="BO209" s="51"/>
      <c r="BP209" s="51"/>
      <c r="BQ209" s="51"/>
      <c r="BR209" s="51"/>
      <c r="BS209" s="51"/>
      <c r="BT209" s="51"/>
      <c r="BU209" s="51"/>
      <c r="BV209" s="51"/>
      <c r="BW209" s="51"/>
      <c r="BX209" s="51"/>
      <c r="BY209" s="51"/>
      <c r="BZ209" s="51"/>
      <c r="CA209" s="51"/>
      <c r="CB209" s="51"/>
      <c r="CC209" s="51"/>
      <c r="CD209" s="51"/>
      <c r="CE209" s="51"/>
      <c r="CF209" s="51"/>
      <c r="CG209" s="51"/>
      <c r="CH209" s="51"/>
      <c r="CI209" s="51"/>
      <c r="CJ209" s="51"/>
      <c r="CK209" s="51"/>
      <c r="CL209" s="51"/>
      <c r="CM209" s="51"/>
      <c r="CN209" s="51"/>
      <c r="CO209" s="51"/>
      <c r="CP209" s="51"/>
      <c r="CQ209" s="51"/>
      <c r="CR209" s="51"/>
      <c r="CS209" s="51"/>
      <c r="CT209" s="51"/>
      <c r="CU209" s="51"/>
      <c r="CV209" s="51"/>
      <c r="CW209" s="51"/>
      <c r="CX209" s="51"/>
      <c r="CY209" s="51"/>
      <c r="CZ209" s="51"/>
      <c r="DA209" s="51"/>
      <c r="DB209" s="51"/>
      <c r="DC209" s="51"/>
      <c r="DD209" s="51"/>
      <c r="DE209" s="51"/>
      <c r="DF209" s="51"/>
      <c r="DG209" s="51"/>
      <c r="DH209" s="51"/>
      <c r="DI209" s="51"/>
      <c r="DJ209" s="51"/>
      <c r="DK209" s="51"/>
      <c r="DL209" s="51"/>
      <c r="DM209" s="51"/>
      <c r="DN209" s="51"/>
      <c r="DO209" s="51"/>
      <c r="DP209" s="51"/>
      <c r="DQ209" s="51"/>
      <c r="DR209" s="51"/>
      <c r="DS209" s="51"/>
      <c r="DT209" s="51"/>
      <c r="DU209" s="51"/>
      <c r="DV209" s="51"/>
      <c r="DW209" s="51"/>
      <c r="DX209" s="51"/>
      <c r="DY209" s="51"/>
      <c r="DZ209" s="51"/>
      <c r="EA209" s="51"/>
      <c r="EB209" s="51"/>
      <c r="EC209" s="51"/>
      <c r="ED209" s="51"/>
      <c r="EE209" s="51"/>
      <c r="EF209" s="51"/>
      <c r="EG209" s="51"/>
      <c r="EH209" s="51"/>
      <c r="EI209" s="51"/>
      <c r="EJ209" s="51"/>
      <c r="EK209" s="51"/>
      <c r="EL209" s="51"/>
      <c r="EM209" s="51"/>
      <c r="EN209" s="51"/>
      <c r="EO209" s="51"/>
      <c r="EP209" s="51"/>
      <c r="EQ209" s="51"/>
      <c r="ER209" s="51"/>
      <c r="ES209" s="51"/>
      <c r="ET209" s="51"/>
      <c r="EU209" s="51"/>
      <c r="EV209" s="51"/>
      <c r="EW209" s="51"/>
      <c r="EX209" s="51"/>
      <c r="EY209" s="51"/>
      <c r="EZ209" s="51"/>
      <c r="FA209" s="51"/>
      <c r="FB209" s="51"/>
      <c r="FC209" s="51"/>
      <c r="FD209" s="51"/>
      <c r="FE209" s="51"/>
      <c r="FF209" s="51"/>
      <c r="FG209" s="51"/>
      <c r="FH209" s="51"/>
      <c r="FI209" s="51"/>
      <c r="FJ209" s="51"/>
      <c r="FK209" s="51"/>
      <c r="FL209" s="51"/>
      <c r="FM209" s="51"/>
      <c r="FN209" s="51"/>
      <c r="FO209" s="51"/>
      <c r="FP209" s="51"/>
      <c r="FQ209" s="51"/>
      <c r="FR209" s="51"/>
      <c r="FS209" s="51"/>
      <c r="FT209" s="51"/>
      <c r="FU209" s="51"/>
      <c r="FV209" s="51"/>
      <c r="FW209" s="51"/>
      <c r="FX209" s="51"/>
      <c r="FY209" s="51"/>
      <c r="FZ209" s="51"/>
      <c r="GA209" s="51"/>
      <c r="GB209" s="51"/>
      <c r="GC209" s="51"/>
      <c r="GD209" s="51"/>
      <c r="GE209" s="51"/>
      <c r="GF209" s="51"/>
      <c r="GG209" s="51"/>
      <c r="GH209" s="51"/>
      <c r="GI209" s="51"/>
      <c r="GJ209" s="51"/>
      <c r="GK209" s="51"/>
      <c r="GL209" s="51"/>
      <c r="GM209" s="51"/>
      <c r="GN209" s="51"/>
      <c r="GO209" s="51"/>
      <c r="GP209" s="51"/>
      <c r="GQ209" s="51"/>
      <c r="GR209" s="51"/>
      <c r="GS209" s="51"/>
      <c r="GT209" s="51"/>
      <c r="GU209" s="51"/>
      <c r="GV209" s="51"/>
      <c r="GW209" s="51"/>
      <c r="GX209" s="51"/>
      <c r="GY209" s="51"/>
      <c r="GZ209" s="51"/>
      <c r="HA209" s="51"/>
      <c r="HB209" s="51"/>
      <c r="HC209" s="51"/>
      <c r="HD209" s="51"/>
      <c r="HE209" s="51"/>
      <c r="HF209" s="51"/>
      <c r="HG209" s="51"/>
      <c r="HH209" s="51"/>
      <c r="HI209" s="51"/>
      <c r="HJ209" s="51"/>
      <c r="HK209" s="51"/>
      <c r="HL209" s="51"/>
      <c r="HM209" s="51"/>
      <c r="HN209" s="51"/>
      <c r="HO209" s="51"/>
      <c r="HP209" s="51"/>
      <c r="HQ209" s="51"/>
      <c r="HR209" s="51"/>
      <c r="HS209" s="51"/>
      <c r="HT209" s="51"/>
      <c r="HU209" s="51"/>
      <c r="HV209" s="51"/>
      <c r="HW209" s="51"/>
      <c r="HX209" s="51"/>
      <c r="HY209" s="51"/>
      <c r="HZ209" s="51"/>
      <c r="IA209" s="51"/>
      <c r="IB209" s="51"/>
      <c r="IC209" s="51"/>
      <c r="ID209" s="51"/>
      <c r="IE209" s="51"/>
      <c r="IF209" s="51"/>
      <c r="IG209" s="51"/>
      <c r="IH209" s="51"/>
      <c r="II209" s="51"/>
      <c r="IJ209" s="51"/>
      <c r="IK209" s="51"/>
      <c r="IL209" s="51"/>
      <c r="IM209" s="51"/>
      <c r="IN209" s="51"/>
      <c r="IO209" s="51"/>
      <c r="IP209" s="51"/>
      <c r="IQ209" s="51"/>
      <c r="IR209" s="51"/>
      <c r="IS209" s="51"/>
      <c r="IT209" s="51"/>
      <c r="IU209" s="51"/>
      <c r="IV209" s="51"/>
    </row>
    <row r="210" spans="2:256" hidden="1" x14ac:dyDescent="0.25">
      <c r="B210" s="51"/>
      <c r="C210" s="51"/>
      <c r="D210" s="52">
        <v>7</v>
      </c>
      <c r="E210" s="51"/>
      <c r="F210" s="51"/>
      <c r="G210" s="51"/>
      <c r="H210" s="51"/>
      <c r="I210" s="51"/>
      <c r="J210" s="51"/>
      <c r="K210" s="51"/>
      <c r="L210" s="51"/>
      <c r="M210" s="51"/>
      <c r="N210" s="51"/>
      <c r="O210" s="51"/>
      <c r="P210" s="51"/>
      <c r="Q210" s="51"/>
      <c r="R210" s="51"/>
      <c r="S210" s="51"/>
      <c r="T210" s="51"/>
      <c r="U210" s="51"/>
      <c r="V210" s="51"/>
      <c r="W210" s="51"/>
      <c r="X210" s="51"/>
      <c r="Y210" s="51"/>
      <c r="Z210" s="51"/>
      <c r="AA210" s="51"/>
      <c r="AB210" s="51"/>
      <c r="AC210" s="51"/>
      <c r="AD210" s="51"/>
      <c r="AE210" s="51"/>
      <c r="AF210" s="51"/>
      <c r="AG210" s="51"/>
      <c r="AH210" s="51"/>
      <c r="AI210" s="51"/>
      <c r="AJ210" s="51"/>
      <c r="AK210" s="51"/>
      <c r="AL210" s="51"/>
      <c r="AM210" s="51"/>
      <c r="AN210" s="51"/>
      <c r="AO210" s="51"/>
      <c r="AP210" s="51"/>
      <c r="AQ210" s="51"/>
      <c r="AR210" s="51"/>
      <c r="AS210" s="51"/>
      <c r="AT210" s="51"/>
      <c r="AU210" s="51"/>
      <c r="AV210" s="51"/>
      <c r="AW210" s="51"/>
      <c r="AX210" s="51"/>
      <c r="AY210" s="51"/>
      <c r="AZ210" s="51"/>
      <c r="BA210" s="51"/>
      <c r="BB210" s="51"/>
      <c r="BC210" s="51"/>
      <c r="BD210" s="51"/>
      <c r="BE210" s="51"/>
      <c r="BF210" s="51"/>
      <c r="BG210" s="51"/>
      <c r="BH210" s="51"/>
      <c r="BI210" s="51"/>
      <c r="BJ210" s="51"/>
      <c r="BK210" s="51"/>
      <c r="BL210" s="51"/>
      <c r="BM210" s="51"/>
      <c r="BN210" s="51"/>
      <c r="BO210" s="51"/>
      <c r="BP210" s="51"/>
      <c r="BQ210" s="51"/>
      <c r="BR210" s="51"/>
      <c r="BS210" s="51"/>
      <c r="BT210" s="51"/>
      <c r="BU210" s="51"/>
      <c r="BV210" s="51"/>
      <c r="BW210" s="51"/>
      <c r="BX210" s="51"/>
      <c r="BY210" s="51"/>
      <c r="BZ210" s="51"/>
      <c r="CA210" s="51"/>
      <c r="CB210" s="51"/>
      <c r="CC210" s="51"/>
      <c r="CD210" s="51"/>
      <c r="CE210" s="51"/>
      <c r="CF210" s="51"/>
      <c r="CG210" s="51"/>
      <c r="CH210" s="51"/>
      <c r="CI210" s="51"/>
      <c r="CJ210" s="51"/>
      <c r="CK210" s="51"/>
      <c r="CL210" s="51"/>
      <c r="CM210" s="51"/>
      <c r="CN210" s="51"/>
      <c r="CO210" s="51"/>
      <c r="CP210" s="51"/>
      <c r="CQ210" s="51"/>
      <c r="CR210" s="51"/>
      <c r="CS210" s="51"/>
      <c r="CT210" s="51"/>
      <c r="CU210" s="51"/>
      <c r="CV210" s="51"/>
      <c r="CW210" s="51"/>
      <c r="CX210" s="51"/>
      <c r="CY210" s="51"/>
      <c r="CZ210" s="51"/>
      <c r="DA210" s="51"/>
      <c r="DB210" s="51"/>
      <c r="DC210" s="51"/>
      <c r="DD210" s="51"/>
      <c r="DE210" s="51"/>
      <c r="DF210" s="51"/>
      <c r="DG210" s="51"/>
      <c r="DH210" s="51"/>
      <c r="DI210" s="51"/>
      <c r="DJ210" s="51"/>
      <c r="DK210" s="51"/>
      <c r="DL210" s="51"/>
      <c r="DM210" s="51"/>
      <c r="DN210" s="51"/>
      <c r="DO210" s="51"/>
      <c r="DP210" s="51"/>
      <c r="DQ210" s="51"/>
      <c r="DR210" s="51"/>
      <c r="DS210" s="51"/>
      <c r="DT210" s="51"/>
      <c r="DU210" s="51"/>
      <c r="DV210" s="51"/>
      <c r="DW210" s="51"/>
      <c r="DX210" s="51"/>
      <c r="DY210" s="51"/>
      <c r="DZ210" s="51"/>
      <c r="EA210" s="51"/>
      <c r="EB210" s="51"/>
      <c r="EC210" s="51"/>
      <c r="ED210" s="51"/>
      <c r="EE210" s="51"/>
      <c r="EF210" s="51"/>
      <c r="EG210" s="51"/>
      <c r="EH210" s="51"/>
      <c r="EI210" s="51"/>
      <c r="EJ210" s="51"/>
      <c r="EK210" s="51"/>
      <c r="EL210" s="51"/>
      <c r="EM210" s="51"/>
      <c r="EN210" s="51"/>
      <c r="EO210" s="51"/>
      <c r="EP210" s="51"/>
      <c r="EQ210" s="51"/>
      <c r="ER210" s="51"/>
      <c r="ES210" s="51"/>
      <c r="ET210" s="51"/>
      <c r="EU210" s="51"/>
      <c r="EV210" s="51"/>
      <c r="EW210" s="51"/>
      <c r="EX210" s="51"/>
      <c r="EY210" s="51"/>
      <c r="EZ210" s="51"/>
      <c r="FA210" s="51"/>
      <c r="FB210" s="51"/>
      <c r="FC210" s="51"/>
      <c r="FD210" s="51"/>
      <c r="FE210" s="51"/>
      <c r="FF210" s="51"/>
      <c r="FG210" s="51"/>
      <c r="FH210" s="51"/>
      <c r="FI210" s="51"/>
      <c r="FJ210" s="51"/>
      <c r="FK210" s="51"/>
      <c r="FL210" s="51"/>
      <c r="FM210" s="51"/>
      <c r="FN210" s="51"/>
      <c r="FO210" s="51"/>
      <c r="FP210" s="51"/>
      <c r="FQ210" s="51"/>
      <c r="FR210" s="51"/>
      <c r="FS210" s="51"/>
      <c r="FT210" s="51"/>
      <c r="FU210" s="51"/>
      <c r="FV210" s="51"/>
      <c r="FW210" s="51"/>
      <c r="FX210" s="51"/>
      <c r="FY210" s="51"/>
      <c r="FZ210" s="51"/>
      <c r="GA210" s="51"/>
      <c r="GB210" s="51"/>
      <c r="GC210" s="51"/>
      <c r="GD210" s="51"/>
      <c r="GE210" s="51"/>
      <c r="GF210" s="51"/>
      <c r="GG210" s="51"/>
      <c r="GH210" s="51"/>
      <c r="GI210" s="51"/>
      <c r="GJ210" s="51"/>
      <c r="GK210" s="51"/>
      <c r="GL210" s="51"/>
      <c r="GM210" s="51"/>
      <c r="GN210" s="51"/>
      <c r="GO210" s="51"/>
      <c r="GP210" s="51"/>
      <c r="GQ210" s="51"/>
      <c r="GR210" s="51"/>
      <c r="GS210" s="51"/>
      <c r="GT210" s="51"/>
      <c r="GU210" s="51"/>
      <c r="GV210" s="51"/>
      <c r="GW210" s="51"/>
      <c r="GX210" s="51"/>
      <c r="GY210" s="51"/>
      <c r="GZ210" s="51"/>
      <c r="HA210" s="51"/>
      <c r="HB210" s="51"/>
      <c r="HC210" s="51"/>
      <c r="HD210" s="51"/>
      <c r="HE210" s="51"/>
      <c r="HF210" s="51"/>
      <c r="HG210" s="51"/>
      <c r="HH210" s="51"/>
      <c r="HI210" s="51"/>
      <c r="HJ210" s="51"/>
      <c r="HK210" s="51"/>
      <c r="HL210" s="51"/>
      <c r="HM210" s="51"/>
      <c r="HN210" s="51"/>
      <c r="HO210" s="51"/>
      <c r="HP210" s="51"/>
      <c r="HQ210" s="51"/>
      <c r="HR210" s="51"/>
      <c r="HS210" s="51"/>
      <c r="HT210" s="51"/>
      <c r="HU210" s="51"/>
      <c r="HV210" s="51"/>
      <c r="HW210" s="51"/>
      <c r="HX210" s="51"/>
      <c r="HY210" s="51"/>
      <c r="HZ210" s="51"/>
      <c r="IA210" s="51"/>
      <c r="IB210" s="51"/>
      <c r="IC210" s="51"/>
      <c r="ID210" s="51"/>
      <c r="IE210" s="51"/>
      <c r="IF210" s="51"/>
      <c r="IG210" s="51"/>
      <c r="IH210" s="51"/>
      <c r="II210" s="51"/>
      <c r="IJ210" s="51"/>
      <c r="IK210" s="51"/>
      <c r="IL210" s="51"/>
      <c r="IM210" s="51"/>
      <c r="IN210" s="51"/>
      <c r="IO210" s="51"/>
      <c r="IP210" s="51"/>
      <c r="IQ210" s="51"/>
      <c r="IR210" s="51"/>
      <c r="IS210" s="51"/>
      <c r="IT210" s="51"/>
      <c r="IU210" s="51"/>
      <c r="IV210" s="51"/>
    </row>
    <row r="211" spans="2:256" hidden="1" x14ac:dyDescent="0.25">
      <c r="B211" s="51"/>
      <c r="C211" s="51"/>
      <c r="D211" s="52">
        <v>8</v>
      </c>
      <c r="E211" s="51"/>
      <c r="F211" s="51"/>
      <c r="G211" s="51"/>
      <c r="H211" s="51"/>
      <c r="I211" s="51"/>
      <c r="J211" s="51"/>
      <c r="K211" s="51"/>
      <c r="L211" s="51"/>
      <c r="M211" s="51"/>
      <c r="N211" s="51"/>
      <c r="O211" s="51"/>
      <c r="P211" s="51"/>
      <c r="Q211" s="51"/>
      <c r="R211" s="51"/>
      <c r="S211" s="51"/>
      <c r="T211" s="51"/>
      <c r="U211" s="51"/>
      <c r="V211" s="51"/>
      <c r="W211" s="51"/>
      <c r="X211" s="51"/>
      <c r="Y211" s="51"/>
      <c r="Z211" s="51"/>
      <c r="AA211" s="51"/>
      <c r="AB211" s="51"/>
      <c r="AC211" s="51"/>
      <c r="AD211" s="51"/>
      <c r="AE211" s="51"/>
      <c r="AF211" s="51"/>
      <c r="AG211" s="51"/>
      <c r="AH211" s="51"/>
      <c r="AI211" s="51"/>
      <c r="AJ211" s="51"/>
      <c r="AK211" s="51"/>
      <c r="AL211" s="51"/>
      <c r="AM211" s="51"/>
      <c r="AN211" s="51"/>
      <c r="AO211" s="51"/>
      <c r="AP211" s="51"/>
      <c r="AQ211" s="51"/>
      <c r="AR211" s="51"/>
      <c r="AS211" s="51"/>
      <c r="AT211" s="51"/>
      <c r="AU211" s="51"/>
      <c r="AV211" s="51"/>
      <c r="AW211" s="51"/>
      <c r="AX211" s="51"/>
      <c r="AY211" s="51"/>
      <c r="AZ211" s="51"/>
      <c r="BA211" s="51"/>
      <c r="BB211" s="51"/>
      <c r="BC211" s="51"/>
      <c r="BD211" s="51"/>
      <c r="BE211" s="51"/>
      <c r="BF211" s="51"/>
      <c r="BG211" s="51"/>
      <c r="BH211" s="51"/>
      <c r="BI211" s="51"/>
      <c r="BJ211" s="51"/>
      <c r="BK211" s="51"/>
      <c r="BL211" s="51"/>
      <c r="BM211" s="51"/>
      <c r="BN211" s="51"/>
      <c r="BO211" s="51"/>
      <c r="BP211" s="51"/>
      <c r="BQ211" s="51"/>
      <c r="BR211" s="51"/>
      <c r="BS211" s="51"/>
      <c r="BT211" s="51"/>
      <c r="BU211" s="51"/>
      <c r="BV211" s="51"/>
      <c r="BW211" s="51"/>
      <c r="BX211" s="51"/>
      <c r="BY211" s="51"/>
      <c r="BZ211" s="51"/>
      <c r="CA211" s="51"/>
      <c r="CB211" s="51"/>
      <c r="CC211" s="51"/>
      <c r="CD211" s="51"/>
      <c r="CE211" s="51"/>
      <c r="CF211" s="51"/>
      <c r="CG211" s="51"/>
      <c r="CH211" s="51"/>
      <c r="CI211" s="51"/>
      <c r="CJ211" s="51"/>
      <c r="CK211" s="51"/>
      <c r="CL211" s="51"/>
      <c r="CM211" s="51"/>
      <c r="CN211" s="51"/>
      <c r="CO211" s="51"/>
      <c r="CP211" s="51"/>
      <c r="CQ211" s="51"/>
      <c r="CR211" s="51"/>
      <c r="CS211" s="51"/>
      <c r="CT211" s="51"/>
      <c r="CU211" s="51"/>
      <c r="CV211" s="51"/>
      <c r="CW211" s="51"/>
      <c r="CX211" s="51"/>
      <c r="CY211" s="51"/>
      <c r="CZ211" s="51"/>
      <c r="DA211" s="51"/>
      <c r="DB211" s="51"/>
      <c r="DC211" s="51"/>
      <c r="DD211" s="51"/>
      <c r="DE211" s="51"/>
      <c r="DF211" s="51"/>
      <c r="DG211" s="51"/>
      <c r="DH211" s="51"/>
      <c r="DI211" s="51"/>
      <c r="DJ211" s="51"/>
      <c r="DK211" s="51"/>
      <c r="DL211" s="51"/>
      <c r="DM211" s="51"/>
      <c r="DN211" s="51"/>
      <c r="DO211" s="51"/>
      <c r="DP211" s="51"/>
      <c r="DQ211" s="51"/>
      <c r="DR211" s="51"/>
      <c r="DS211" s="51"/>
      <c r="DT211" s="51"/>
      <c r="DU211" s="51"/>
      <c r="DV211" s="51"/>
      <c r="DW211" s="51"/>
      <c r="DX211" s="51"/>
      <c r="DY211" s="51"/>
      <c r="DZ211" s="51"/>
      <c r="EA211" s="51"/>
      <c r="EB211" s="51"/>
      <c r="EC211" s="51"/>
      <c r="ED211" s="51"/>
      <c r="EE211" s="51"/>
      <c r="EF211" s="51"/>
      <c r="EG211" s="51"/>
      <c r="EH211" s="51"/>
      <c r="EI211" s="51"/>
      <c r="EJ211" s="51"/>
      <c r="EK211" s="51"/>
      <c r="EL211" s="51"/>
      <c r="EM211" s="51"/>
      <c r="EN211" s="51"/>
      <c r="EO211" s="51"/>
      <c r="EP211" s="51"/>
      <c r="EQ211" s="51"/>
      <c r="ER211" s="51"/>
      <c r="ES211" s="51"/>
      <c r="ET211" s="51"/>
      <c r="EU211" s="51"/>
      <c r="EV211" s="51"/>
      <c r="EW211" s="51"/>
      <c r="EX211" s="51"/>
      <c r="EY211" s="51"/>
      <c r="EZ211" s="51"/>
      <c r="FA211" s="51"/>
      <c r="FB211" s="51"/>
      <c r="FC211" s="51"/>
      <c r="FD211" s="51"/>
      <c r="FE211" s="51"/>
      <c r="FF211" s="51"/>
      <c r="FG211" s="51"/>
      <c r="FH211" s="51"/>
      <c r="FI211" s="51"/>
      <c r="FJ211" s="51"/>
      <c r="FK211" s="51"/>
      <c r="FL211" s="51"/>
      <c r="FM211" s="51"/>
      <c r="FN211" s="51"/>
      <c r="FO211" s="51"/>
      <c r="FP211" s="51"/>
      <c r="FQ211" s="51"/>
      <c r="FR211" s="51"/>
      <c r="FS211" s="51"/>
      <c r="FT211" s="51"/>
      <c r="FU211" s="51"/>
      <c r="FV211" s="51"/>
      <c r="FW211" s="51"/>
      <c r="FX211" s="51"/>
      <c r="FY211" s="51"/>
      <c r="FZ211" s="51"/>
      <c r="GA211" s="51"/>
      <c r="GB211" s="51"/>
      <c r="GC211" s="51"/>
      <c r="GD211" s="51"/>
      <c r="GE211" s="51"/>
      <c r="GF211" s="51"/>
      <c r="GG211" s="51"/>
      <c r="GH211" s="51"/>
      <c r="GI211" s="51"/>
      <c r="GJ211" s="51"/>
      <c r="GK211" s="51"/>
      <c r="GL211" s="51"/>
      <c r="GM211" s="51"/>
      <c r="GN211" s="51"/>
      <c r="GO211" s="51"/>
      <c r="GP211" s="51"/>
      <c r="GQ211" s="51"/>
      <c r="GR211" s="51"/>
      <c r="GS211" s="51"/>
      <c r="GT211" s="51"/>
      <c r="GU211" s="51"/>
      <c r="GV211" s="51"/>
      <c r="GW211" s="51"/>
      <c r="GX211" s="51"/>
      <c r="GY211" s="51"/>
      <c r="GZ211" s="51"/>
      <c r="HA211" s="51"/>
      <c r="HB211" s="51"/>
      <c r="HC211" s="51"/>
      <c r="HD211" s="51"/>
      <c r="HE211" s="51"/>
      <c r="HF211" s="51"/>
      <c r="HG211" s="51"/>
      <c r="HH211" s="51"/>
      <c r="HI211" s="51"/>
      <c r="HJ211" s="51"/>
      <c r="HK211" s="51"/>
      <c r="HL211" s="51"/>
      <c r="HM211" s="51"/>
      <c r="HN211" s="51"/>
      <c r="HO211" s="51"/>
      <c r="HP211" s="51"/>
      <c r="HQ211" s="51"/>
      <c r="HR211" s="51"/>
      <c r="HS211" s="51"/>
      <c r="HT211" s="51"/>
      <c r="HU211" s="51"/>
      <c r="HV211" s="51"/>
      <c r="HW211" s="51"/>
      <c r="HX211" s="51"/>
      <c r="HY211" s="51"/>
      <c r="HZ211" s="51"/>
      <c r="IA211" s="51"/>
      <c r="IB211" s="51"/>
      <c r="IC211" s="51"/>
      <c r="ID211" s="51"/>
      <c r="IE211" s="51"/>
      <c r="IF211" s="51"/>
      <c r="IG211" s="51"/>
      <c r="IH211" s="51"/>
      <c r="II211" s="51"/>
      <c r="IJ211" s="51"/>
      <c r="IK211" s="51"/>
      <c r="IL211" s="51"/>
      <c r="IM211" s="51"/>
      <c r="IN211" s="51"/>
      <c r="IO211" s="51"/>
      <c r="IP211" s="51"/>
      <c r="IQ211" s="51"/>
      <c r="IR211" s="51"/>
      <c r="IS211" s="51"/>
      <c r="IT211" s="51"/>
      <c r="IU211" s="51"/>
      <c r="IV211" s="51"/>
    </row>
    <row r="212" spans="2:256" hidden="1" x14ac:dyDescent="0.25">
      <c r="B212" s="51"/>
      <c r="C212" s="51"/>
      <c r="D212" s="52">
        <v>9</v>
      </c>
      <c r="E212" s="51"/>
      <c r="F212" s="51"/>
      <c r="G212" s="51"/>
      <c r="H212" s="51"/>
      <c r="I212" s="51"/>
      <c r="J212" s="51"/>
      <c r="K212" s="51"/>
      <c r="L212" s="51"/>
      <c r="M212" s="51"/>
      <c r="N212" s="51"/>
      <c r="O212" s="51"/>
      <c r="P212" s="51"/>
      <c r="Q212" s="51"/>
      <c r="R212" s="51"/>
      <c r="S212" s="51"/>
      <c r="T212" s="51"/>
      <c r="U212" s="51"/>
      <c r="V212" s="51"/>
      <c r="W212" s="51"/>
      <c r="X212" s="51"/>
      <c r="Y212" s="51"/>
      <c r="Z212" s="51"/>
      <c r="AA212" s="51"/>
      <c r="AB212" s="51"/>
      <c r="AC212" s="51"/>
      <c r="AD212" s="51"/>
      <c r="AE212" s="51"/>
      <c r="AF212" s="51"/>
      <c r="AG212" s="51"/>
      <c r="AH212" s="51"/>
      <c r="AI212" s="51"/>
      <c r="AJ212" s="51"/>
      <c r="AK212" s="51"/>
      <c r="AL212" s="51"/>
      <c r="AM212" s="51"/>
      <c r="AN212" s="51"/>
      <c r="AO212" s="51"/>
      <c r="AP212" s="51"/>
      <c r="AQ212" s="51"/>
      <c r="AR212" s="51"/>
      <c r="AS212" s="51"/>
      <c r="AT212" s="51"/>
      <c r="AU212" s="51"/>
      <c r="AV212" s="51"/>
      <c r="AW212" s="51"/>
      <c r="AX212" s="51"/>
      <c r="AY212" s="51"/>
      <c r="AZ212" s="51"/>
      <c r="BA212" s="51"/>
      <c r="BB212" s="51"/>
      <c r="BC212" s="51"/>
      <c r="BD212" s="51"/>
      <c r="BE212" s="51"/>
      <c r="BF212" s="51"/>
      <c r="BG212" s="51"/>
      <c r="BH212" s="51"/>
      <c r="BI212" s="51"/>
      <c r="BJ212" s="51"/>
      <c r="BK212" s="51"/>
      <c r="BL212" s="51"/>
      <c r="BM212" s="51"/>
      <c r="BN212" s="51"/>
      <c r="BO212" s="51"/>
      <c r="BP212" s="51"/>
      <c r="BQ212" s="51"/>
      <c r="BR212" s="51"/>
      <c r="BS212" s="51"/>
      <c r="BT212" s="51"/>
      <c r="BU212" s="51"/>
      <c r="BV212" s="51"/>
      <c r="BW212" s="51"/>
      <c r="BX212" s="51"/>
      <c r="BY212" s="51"/>
      <c r="BZ212" s="51"/>
      <c r="CA212" s="51"/>
      <c r="CB212" s="51"/>
      <c r="CC212" s="51"/>
      <c r="CD212" s="51"/>
      <c r="CE212" s="51"/>
      <c r="CF212" s="51"/>
      <c r="CG212" s="51"/>
      <c r="CH212" s="51"/>
      <c r="CI212" s="51"/>
      <c r="CJ212" s="51"/>
      <c r="CK212" s="51"/>
      <c r="CL212" s="51"/>
      <c r="CM212" s="51"/>
      <c r="CN212" s="51"/>
      <c r="CO212" s="51"/>
      <c r="CP212" s="51"/>
      <c r="CQ212" s="51"/>
      <c r="CR212" s="51"/>
      <c r="CS212" s="51"/>
      <c r="CT212" s="51"/>
      <c r="CU212" s="51"/>
      <c r="CV212" s="51"/>
      <c r="CW212" s="51"/>
      <c r="CX212" s="51"/>
      <c r="CY212" s="51"/>
      <c r="CZ212" s="51"/>
      <c r="DA212" s="51"/>
      <c r="DB212" s="51"/>
      <c r="DC212" s="51"/>
      <c r="DD212" s="51"/>
      <c r="DE212" s="51"/>
      <c r="DF212" s="51"/>
      <c r="DG212" s="51"/>
      <c r="DH212" s="51"/>
      <c r="DI212" s="51"/>
      <c r="DJ212" s="51"/>
      <c r="DK212" s="51"/>
      <c r="DL212" s="51"/>
      <c r="DM212" s="51"/>
      <c r="DN212" s="51"/>
      <c r="DO212" s="51"/>
      <c r="DP212" s="51"/>
      <c r="DQ212" s="51"/>
      <c r="DR212" s="51"/>
      <c r="DS212" s="51"/>
      <c r="DT212" s="51"/>
      <c r="DU212" s="51"/>
      <c r="DV212" s="51"/>
      <c r="DW212" s="51"/>
      <c r="DX212" s="51"/>
      <c r="DY212" s="51"/>
      <c r="DZ212" s="51"/>
      <c r="EA212" s="51"/>
      <c r="EB212" s="51"/>
      <c r="EC212" s="51"/>
      <c r="ED212" s="51"/>
      <c r="EE212" s="51"/>
      <c r="EF212" s="51"/>
      <c r="EG212" s="51"/>
      <c r="EH212" s="51"/>
      <c r="EI212" s="51"/>
      <c r="EJ212" s="51"/>
      <c r="EK212" s="51"/>
      <c r="EL212" s="51"/>
      <c r="EM212" s="51"/>
      <c r="EN212" s="51"/>
      <c r="EO212" s="51"/>
      <c r="EP212" s="51"/>
      <c r="EQ212" s="51"/>
      <c r="ER212" s="51"/>
      <c r="ES212" s="51"/>
      <c r="ET212" s="51"/>
      <c r="EU212" s="51"/>
      <c r="EV212" s="51"/>
      <c r="EW212" s="51"/>
      <c r="EX212" s="51"/>
      <c r="EY212" s="51"/>
      <c r="EZ212" s="51"/>
      <c r="FA212" s="51"/>
      <c r="FB212" s="51"/>
      <c r="FC212" s="51"/>
      <c r="FD212" s="51"/>
      <c r="FE212" s="51"/>
      <c r="FF212" s="51"/>
      <c r="FG212" s="51"/>
      <c r="FH212" s="51"/>
      <c r="FI212" s="51"/>
      <c r="FJ212" s="51"/>
      <c r="FK212" s="51"/>
      <c r="FL212" s="51"/>
      <c r="FM212" s="51"/>
      <c r="FN212" s="51"/>
      <c r="FO212" s="51"/>
      <c r="FP212" s="51"/>
      <c r="FQ212" s="51"/>
      <c r="FR212" s="51"/>
      <c r="FS212" s="51"/>
      <c r="FT212" s="51"/>
      <c r="FU212" s="51"/>
      <c r="FV212" s="51"/>
      <c r="FW212" s="51"/>
      <c r="FX212" s="51"/>
      <c r="FY212" s="51"/>
      <c r="FZ212" s="51"/>
      <c r="GA212" s="51"/>
      <c r="GB212" s="51"/>
      <c r="GC212" s="51"/>
      <c r="GD212" s="51"/>
      <c r="GE212" s="51"/>
      <c r="GF212" s="51"/>
      <c r="GG212" s="51"/>
      <c r="GH212" s="51"/>
      <c r="GI212" s="51"/>
      <c r="GJ212" s="51"/>
      <c r="GK212" s="51"/>
      <c r="GL212" s="51"/>
      <c r="GM212" s="51"/>
      <c r="GN212" s="51"/>
      <c r="GO212" s="51"/>
      <c r="GP212" s="51"/>
      <c r="GQ212" s="51"/>
      <c r="GR212" s="51"/>
      <c r="GS212" s="51"/>
      <c r="GT212" s="51"/>
      <c r="GU212" s="51"/>
      <c r="GV212" s="51"/>
      <c r="GW212" s="51"/>
      <c r="GX212" s="51"/>
      <c r="GY212" s="51"/>
      <c r="GZ212" s="51"/>
      <c r="HA212" s="51"/>
      <c r="HB212" s="51"/>
      <c r="HC212" s="51"/>
      <c r="HD212" s="51"/>
      <c r="HE212" s="51"/>
      <c r="HF212" s="51"/>
      <c r="HG212" s="51"/>
      <c r="HH212" s="51"/>
      <c r="HI212" s="51"/>
      <c r="HJ212" s="51"/>
      <c r="HK212" s="51"/>
      <c r="HL212" s="51"/>
      <c r="HM212" s="51"/>
      <c r="HN212" s="51"/>
      <c r="HO212" s="51"/>
      <c r="HP212" s="51"/>
      <c r="HQ212" s="51"/>
      <c r="HR212" s="51"/>
      <c r="HS212" s="51"/>
      <c r="HT212" s="51"/>
      <c r="HU212" s="51"/>
      <c r="HV212" s="51"/>
      <c r="HW212" s="51"/>
      <c r="HX212" s="51"/>
      <c r="HY212" s="51"/>
      <c r="HZ212" s="51"/>
      <c r="IA212" s="51"/>
      <c r="IB212" s="51"/>
      <c r="IC212" s="51"/>
      <c r="ID212" s="51"/>
      <c r="IE212" s="51"/>
      <c r="IF212" s="51"/>
      <c r="IG212" s="51"/>
      <c r="IH212" s="51"/>
      <c r="II212" s="51"/>
      <c r="IJ212" s="51"/>
      <c r="IK212" s="51"/>
      <c r="IL212" s="51"/>
      <c r="IM212" s="51"/>
      <c r="IN212" s="51"/>
      <c r="IO212" s="51"/>
      <c r="IP212" s="51"/>
      <c r="IQ212" s="51"/>
      <c r="IR212" s="51"/>
      <c r="IS212" s="51"/>
      <c r="IT212" s="51"/>
      <c r="IU212" s="51"/>
      <c r="IV212" s="51"/>
    </row>
    <row r="213" spans="2:256" hidden="1" x14ac:dyDescent="0.25">
      <c r="B213" s="51"/>
      <c r="C213" s="51"/>
      <c r="D213" s="52" t="s">
        <v>83</v>
      </c>
      <c r="E213" s="51"/>
      <c r="F213" s="51"/>
      <c r="G213" s="51"/>
      <c r="H213" s="51"/>
      <c r="I213" s="51"/>
      <c r="J213" s="51"/>
      <c r="K213" s="51"/>
      <c r="L213" s="51"/>
      <c r="M213" s="51"/>
      <c r="N213" s="51"/>
      <c r="O213" s="51"/>
      <c r="P213" s="51"/>
      <c r="Q213" s="51"/>
      <c r="R213" s="51"/>
      <c r="S213" s="51"/>
      <c r="T213" s="51"/>
      <c r="U213" s="51"/>
      <c r="V213" s="51"/>
      <c r="W213" s="51"/>
      <c r="X213" s="51"/>
      <c r="Y213" s="51"/>
      <c r="Z213" s="51"/>
      <c r="AA213" s="51"/>
      <c r="AB213" s="51"/>
      <c r="AC213" s="51"/>
      <c r="AD213" s="51"/>
      <c r="AE213" s="51"/>
      <c r="AF213" s="51"/>
      <c r="AG213" s="51"/>
      <c r="AH213" s="51"/>
      <c r="AI213" s="51"/>
      <c r="AJ213" s="51"/>
      <c r="AK213" s="51"/>
      <c r="AL213" s="51"/>
      <c r="AM213" s="51"/>
      <c r="AN213" s="51"/>
      <c r="AO213" s="51"/>
      <c r="AP213" s="51"/>
      <c r="AQ213" s="51"/>
      <c r="AR213" s="51"/>
      <c r="AS213" s="51"/>
      <c r="AT213" s="51"/>
      <c r="AU213" s="51"/>
      <c r="AV213" s="51"/>
      <c r="AW213" s="51"/>
      <c r="AX213" s="51"/>
      <c r="AY213" s="51"/>
      <c r="AZ213" s="51"/>
      <c r="BA213" s="51"/>
      <c r="BB213" s="51"/>
      <c r="BC213" s="51"/>
      <c r="BD213" s="51"/>
      <c r="BE213" s="51"/>
      <c r="BF213" s="51"/>
      <c r="BG213" s="51"/>
      <c r="BH213" s="51"/>
      <c r="BI213" s="51"/>
      <c r="BJ213" s="51"/>
      <c r="BK213" s="51"/>
      <c r="BL213" s="51"/>
      <c r="BM213" s="51"/>
      <c r="BN213" s="51"/>
      <c r="BO213" s="51"/>
      <c r="BP213" s="51"/>
      <c r="BQ213" s="51"/>
      <c r="BR213" s="51"/>
      <c r="BS213" s="51"/>
      <c r="BT213" s="51"/>
      <c r="BU213" s="51"/>
      <c r="BV213" s="51"/>
      <c r="BW213" s="51"/>
      <c r="BX213" s="51"/>
      <c r="BY213" s="51"/>
      <c r="BZ213" s="51"/>
      <c r="CA213" s="51"/>
      <c r="CB213" s="51"/>
      <c r="CC213" s="51"/>
      <c r="CD213" s="51"/>
      <c r="CE213" s="51"/>
      <c r="CF213" s="51"/>
      <c r="CG213" s="51"/>
      <c r="CH213" s="51"/>
      <c r="CI213" s="51"/>
      <c r="CJ213" s="51"/>
      <c r="CK213" s="51"/>
      <c r="CL213" s="51"/>
      <c r="CM213" s="51"/>
      <c r="CN213" s="51"/>
      <c r="CO213" s="51"/>
      <c r="CP213" s="51"/>
      <c r="CQ213" s="51"/>
      <c r="CR213" s="51"/>
      <c r="CS213" s="51"/>
      <c r="CT213" s="51"/>
      <c r="CU213" s="51"/>
      <c r="CV213" s="51"/>
      <c r="CW213" s="51"/>
      <c r="CX213" s="51"/>
      <c r="CY213" s="51"/>
      <c r="CZ213" s="51"/>
      <c r="DA213" s="51"/>
      <c r="DB213" s="51"/>
      <c r="DC213" s="51"/>
      <c r="DD213" s="51"/>
      <c r="DE213" s="51"/>
      <c r="DF213" s="51"/>
      <c r="DG213" s="51"/>
      <c r="DH213" s="51"/>
      <c r="DI213" s="51"/>
      <c r="DJ213" s="51"/>
      <c r="DK213" s="51"/>
      <c r="DL213" s="51"/>
      <c r="DM213" s="51"/>
      <c r="DN213" s="51"/>
      <c r="DO213" s="51"/>
      <c r="DP213" s="51"/>
      <c r="DQ213" s="51"/>
      <c r="DR213" s="51"/>
      <c r="DS213" s="51"/>
      <c r="DT213" s="51"/>
      <c r="DU213" s="51"/>
      <c r="DV213" s="51"/>
      <c r="DW213" s="51"/>
      <c r="DX213" s="51"/>
      <c r="DY213" s="51"/>
      <c r="DZ213" s="51"/>
      <c r="EA213" s="51"/>
      <c r="EB213" s="51"/>
      <c r="EC213" s="51"/>
      <c r="ED213" s="51"/>
      <c r="EE213" s="51"/>
      <c r="EF213" s="51"/>
      <c r="EG213" s="51"/>
      <c r="EH213" s="51"/>
      <c r="EI213" s="51"/>
      <c r="EJ213" s="51"/>
      <c r="EK213" s="51"/>
      <c r="EL213" s="51"/>
      <c r="EM213" s="51"/>
      <c r="EN213" s="51"/>
      <c r="EO213" s="51"/>
      <c r="EP213" s="51"/>
      <c r="EQ213" s="51"/>
      <c r="ER213" s="51"/>
      <c r="ES213" s="51"/>
      <c r="ET213" s="51"/>
      <c r="EU213" s="51"/>
      <c r="EV213" s="51"/>
      <c r="EW213" s="51"/>
      <c r="EX213" s="51"/>
      <c r="EY213" s="51"/>
      <c r="EZ213" s="51"/>
      <c r="FA213" s="51"/>
      <c r="FB213" s="51"/>
      <c r="FC213" s="51"/>
      <c r="FD213" s="51"/>
      <c r="FE213" s="51"/>
      <c r="FF213" s="51"/>
      <c r="FG213" s="51"/>
      <c r="FH213" s="51"/>
      <c r="FI213" s="51"/>
      <c r="FJ213" s="51"/>
      <c r="FK213" s="51"/>
      <c r="FL213" s="51"/>
      <c r="FM213" s="51"/>
      <c r="FN213" s="51"/>
      <c r="FO213" s="51"/>
      <c r="FP213" s="51"/>
      <c r="FQ213" s="51"/>
      <c r="FR213" s="51"/>
      <c r="FS213" s="51"/>
      <c r="FT213" s="51"/>
      <c r="FU213" s="51"/>
      <c r="FV213" s="51"/>
      <c r="FW213" s="51"/>
      <c r="FX213" s="51"/>
      <c r="FY213" s="51"/>
      <c r="FZ213" s="51"/>
      <c r="GA213" s="51"/>
      <c r="GB213" s="51"/>
      <c r="GC213" s="51"/>
      <c r="GD213" s="51"/>
      <c r="GE213" s="51"/>
      <c r="GF213" s="51"/>
      <c r="GG213" s="51"/>
      <c r="GH213" s="51"/>
      <c r="GI213" s="51"/>
      <c r="GJ213" s="51"/>
      <c r="GK213" s="51"/>
      <c r="GL213" s="51"/>
      <c r="GM213" s="51"/>
      <c r="GN213" s="51"/>
      <c r="GO213" s="51"/>
      <c r="GP213" s="51"/>
      <c r="GQ213" s="51"/>
      <c r="GR213" s="51"/>
      <c r="GS213" s="51"/>
      <c r="GT213" s="51"/>
      <c r="GU213" s="51"/>
      <c r="GV213" s="51"/>
      <c r="GW213" s="51"/>
      <c r="GX213" s="51"/>
      <c r="GY213" s="51"/>
      <c r="GZ213" s="51"/>
      <c r="HA213" s="51"/>
      <c r="HB213" s="51"/>
      <c r="HC213" s="51"/>
      <c r="HD213" s="51"/>
      <c r="HE213" s="51"/>
      <c r="HF213" s="51"/>
      <c r="HG213" s="51"/>
      <c r="HH213" s="51"/>
      <c r="HI213" s="51"/>
      <c r="HJ213" s="51"/>
      <c r="HK213" s="51"/>
      <c r="HL213" s="51"/>
      <c r="HM213" s="51"/>
      <c r="HN213" s="51"/>
      <c r="HO213" s="51"/>
      <c r="HP213" s="51"/>
      <c r="HQ213" s="51"/>
      <c r="HR213" s="51"/>
      <c r="HS213" s="51"/>
      <c r="HT213" s="51"/>
      <c r="HU213" s="51"/>
      <c r="HV213" s="51"/>
      <c r="HW213" s="51"/>
      <c r="HX213" s="51"/>
      <c r="HY213" s="51"/>
      <c r="HZ213" s="51"/>
      <c r="IA213" s="51"/>
      <c r="IB213" s="51"/>
      <c r="IC213" s="51"/>
      <c r="ID213" s="51"/>
      <c r="IE213" s="51"/>
      <c r="IF213" s="51"/>
      <c r="IG213" s="51"/>
      <c r="IH213" s="51"/>
      <c r="II213" s="51"/>
      <c r="IJ213" s="51"/>
      <c r="IK213" s="51"/>
      <c r="IL213" s="51"/>
      <c r="IM213" s="51"/>
      <c r="IN213" s="51"/>
      <c r="IO213" s="51"/>
      <c r="IP213" s="51"/>
      <c r="IQ213" s="51"/>
      <c r="IR213" s="51"/>
      <c r="IS213" s="51"/>
      <c r="IT213" s="51"/>
      <c r="IU213" s="51"/>
      <c r="IV213" s="51"/>
    </row>
    <row r="214" spans="2:256" hidden="1" x14ac:dyDescent="0.25">
      <c r="B214" s="51"/>
      <c r="C214" s="51" t="s">
        <v>159</v>
      </c>
      <c r="D214" s="52"/>
      <c r="E214" s="51"/>
      <c r="F214" s="51"/>
      <c r="G214" s="51"/>
      <c r="H214" s="51"/>
      <c r="I214" s="51"/>
      <c r="J214" s="51"/>
      <c r="K214" s="51"/>
      <c r="L214" s="51"/>
      <c r="M214" s="51"/>
      <c r="N214" s="51"/>
      <c r="O214" s="51"/>
      <c r="P214" s="51"/>
      <c r="Q214" s="51"/>
      <c r="R214" s="51"/>
      <c r="S214" s="51"/>
      <c r="T214" s="51"/>
      <c r="U214" s="51"/>
      <c r="V214" s="51"/>
      <c r="W214" s="51"/>
      <c r="X214" s="51"/>
      <c r="Y214" s="51"/>
      <c r="Z214" s="51"/>
      <c r="AA214" s="51"/>
      <c r="AB214" s="51"/>
      <c r="AC214" s="51"/>
      <c r="AD214" s="51"/>
      <c r="AE214" s="51"/>
      <c r="AF214" s="51"/>
      <c r="AG214" s="51"/>
      <c r="AH214" s="51"/>
      <c r="AI214" s="51"/>
      <c r="AJ214" s="51"/>
      <c r="AK214" s="51"/>
      <c r="AL214" s="51"/>
      <c r="AM214" s="51"/>
      <c r="AN214" s="51"/>
      <c r="AO214" s="51"/>
      <c r="AP214" s="51"/>
      <c r="AQ214" s="51"/>
      <c r="AR214" s="51"/>
      <c r="AS214" s="51"/>
      <c r="AT214" s="51"/>
      <c r="AU214" s="51"/>
      <c r="AV214" s="51"/>
      <c r="AW214" s="51"/>
      <c r="AX214" s="51"/>
      <c r="AY214" s="51"/>
      <c r="AZ214" s="51"/>
      <c r="BA214" s="51"/>
      <c r="BB214" s="51"/>
      <c r="BC214" s="51"/>
      <c r="BD214" s="51"/>
      <c r="BE214" s="51"/>
      <c r="BF214" s="51"/>
      <c r="BG214" s="51"/>
      <c r="BH214" s="51"/>
      <c r="BI214" s="51"/>
      <c r="BJ214" s="51"/>
      <c r="BK214" s="51"/>
      <c r="BL214" s="51"/>
      <c r="BM214" s="51"/>
      <c r="BN214" s="51"/>
      <c r="BO214" s="51"/>
      <c r="BP214" s="51"/>
      <c r="BQ214" s="51"/>
      <c r="BR214" s="51"/>
      <c r="BS214" s="51"/>
      <c r="BT214" s="51"/>
      <c r="BU214" s="51"/>
      <c r="BV214" s="51"/>
      <c r="BW214" s="51"/>
      <c r="BX214" s="51"/>
      <c r="BY214" s="51"/>
      <c r="BZ214" s="51"/>
      <c r="CA214" s="51"/>
      <c r="CB214" s="51"/>
      <c r="CC214" s="51"/>
      <c r="CD214" s="51"/>
      <c r="CE214" s="51"/>
      <c r="CF214" s="51"/>
      <c r="CG214" s="51"/>
      <c r="CH214" s="51"/>
      <c r="CI214" s="51"/>
      <c r="CJ214" s="51"/>
      <c r="CK214" s="51"/>
      <c r="CL214" s="51"/>
      <c r="CM214" s="51"/>
      <c r="CN214" s="51"/>
      <c r="CO214" s="51"/>
      <c r="CP214" s="51"/>
      <c r="CQ214" s="51"/>
      <c r="CR214" s="51"/>
      <c r="CS214" s="51"/>
      <c r="CT214" s="51"/>
      <c r="CU214" s="51"/>
      <c r="CV214" s="51"/>
      <c r="CW214" s="51"/>
      <c r="CX214" s="51"/>
      <c r="CY214" s="51"/>
      <c r="CZ214" s="51"/>
      <c r="DA214" s="51"/>
      <c r="DB214" s="51"/>
      <c r="DC214" s="51"/>
      <c r="DD214" s="51"/>
      <c r="DE214" s="51"/>
      <c r="DF214" s="51"/>
      <c r="DG214" s="51"/>
      <c r="DH214" s="51"/>
      <c r="DI214" s="51"/>
      <c r="DJ214" s="51"/>
      <c r="DK214" s="51"/>
      <c r="DL214" s="51"/>
      <c r="DM214" s="51"/>
      <c r="DN214" s="51"/>
      <c r="DO214" s="51"/>
      <c r="DP214" s="51"/>
      <c r="DQ214" s="51"/>
      <c r="DR214" s="51"/>
      <c r="DS214" s="51"/>
      <c r="DT214" s="51"/>
      <c r="DU214" s="51"/>
      <c r="DV214" s="51"/>
      <c r="DW214" s="51"/>
      <c r="DX214" s="51"/>
      <c r="DY214" s="51"/>
      <c r="DZ214" s="51"/>
      <c r="EA214" s="51"/>
      <c r="EB214" s="51"/>
      <c r="EC214" s="51"/>
      <c r="ED214" s="51"/>
      <c r="EE214" s="51"/>
      <c r="EF214" s="51"/>
      <c r="EG214" s="51"/>
      <c r="EH214" s="51"/>
      <c r="EI214" s="51"/>
      <c r="EJ214" s="51"/>
      <c r="EK214" s="51"/>
      <c r="EL214" s="51"/>
      <c r="EM214" s="51"/>
      <c r="EN214" s="51"/>
      <c r="EO214" s="51"/>
      <c r="EP214" s="51"/>
      <c r="EQ214" s="51"/>
      <c r="ER214" s="51"/>
      <c r="ES214" s="51"/>
      <c r="ET214" s="51"/>
      <c r="EU214" s="51"/>
      <c r="EV214" s="51"/>
      <c r="EW214" s="51"/>
      <c r="EX214" s="51"/>
      <c r="EY214" s="51"/>
      <c r="EZ214" s="51"/>
      <c r="FA214" s="51"/>
      <c r="FB214" s="51"/>
      <c r="FC214" s="51"/>
      <c r="FD214" s="51"/>
      <c r="FE214" s="51"/>
      <c r="FF214" s="51"/>
      <c r="FG214" s="51"/>
      <c r="FH214" s="51"/>
      <c r="FI214" s="51"/>
      <c r="FJ214" s="51"/>
      <c r="FK214" s="51"/>
      <c r="FL214" s="51"/>
      <c r="FM214" s="51"/>
      <c r="FN214" s="51"/>
      <c r="FO214" s="51"/>
      <c r="FP214" s="51"/>
      <c r="FQ214" s="51"/>
      <c r="FR214" s="51"/>
      <c r="FS214" s="51"/>
      <c r="FT214" s="51"/>
      <c r="FU214" s="51"/>
      <c r="FV214" s="51"/>
      <c r="FW214" s="51"/>
      <c r="FX214" s="51"/>
      <c r="FY214" s="51"/>
      <c r="FZ214" s="51"/>
      <c r="GA214" s="51"/>
      <c r="GB214" s="51"/>
      <c r="GC214" s="51"/>
      <c r="GD214" s="51"/>
      <c r="GE214" s="51"/>
      <c r="GF214" s="51"/>
      <c r="GG214" s="51"/>
      <c r="GH214" s="51"/>
      <c r="GI214" s="51"/>
      <c r="GJ214" s="51"/>
      <c r="GK214" s="51"/>
      <c r="GL214" s="51"/>
      <c r="GM214" s="51"/>
      <c r="GN214" s="51"/>
      <c r="GO214" s="51"/>
      <c r="GP214" s="51"/>
      <c r="GQ214" s="51"/>
      <c r="GR214" s="51"/>
      <c r="GS214" s="51"/>
      <c r="GT214" s="51"/>
      <c r="GU214" s="51"/>
      <c r="GV214" s="51"/>
      <c r="GW214" s="51"/>
      <c r="GX214" s="51"/>
      <c r="GY214" s="51"/>
      <c r="GZ214" s="51"/>
      <c r="HA214" s="51"/>
      <c r="HB214" s="51"/>
      <c r="HC214" s="51"/>
      <c r="HD214" s="51"/>
      <c r="HE214" s="51"/>
      <c r="HF214" s="51"/>
      <c r="HG214" s="51"/>
      <c r="HH214" s="51"/>
      <c r="HI214" s="51"/>
      <c r="HJ214" s="51"/>
      <c r="HK214" s="51"/>
      <c r="HL214" s="51"/>
      <c r="HM214" s="51"/>
      <c r="HN214" s="51"/>
      <c r="HO214" s="51"/>
      <c r="HP214" s="51"/>
      <c r="HQ214" s="51"/>
      <c r="HR214" s="51"/>
      <c r="HS214" s="51"/>
      <c r="HT214" s="51"/>
      <c r="HU214" s="51"/>
      <c r="HV214" s="51"/>
      <c r="HW214" s="51"/>
      <c r="HX214" s="51"/>
      <c r="HY214" s="51"/>
      <c r="HZ214" s="51"/>
      <c r="IA214" s="51"/>
      <c r="IB214" s="51"/>
      <c r="IC214" s="51"/>
      <c r="ID214" s="51"/>
      <c r="IE214" s="51"/>
      <c r="IF214" s="51"/>
      <c r="IG214" s="51"/>
      <c r="IH214" s="51"/>
      <c r="II214" s="51"/>
      <c r="IJ214" s="51"/>
      <c r="IK214" s="51"/>
      <c r="IL214" s="51"/>
      <c r="IM214" s="51"/>
      <c r="IN214" s="51"/>
      <c r="IO214" s="51"/>
      <c r="IP214" s="51"/>
      <c r="IQ214" s="51"/>
      <c r="IR214" s="51"/>
      <c r="IS214" s="51"/>
      <c r="IT214" s="51"/>
      <c r="IU214" s="51"/>
      <c r="IV214" s="51"/>
    </row>
    <row r="215" spans="2:256" hidden="1" x14ac:dyDescent="0.25">
      <c r="B215" s="51"/>
      <c r="C215" s="51"/>
      <c r="D215" s="52"/>
      <c r="E215" s="51"/>
      <c r="F215" s="51"/>
      <c r="G215" s="51"/>
      <c r="H215" s="51"/>
      <c r="I215" s="51"/>
      <c r="J215" s="51"/>
      <c r="K215" s="51"/>
      <c r="L215" s="51"/>
      <c r="M215" s="51"/>
      <c r="N215" s="51"/>
      <c r="O215" s="51"/>
      <c r="P215" s="51"/>
      <c r="Q215" s="51"/>
      <c r="R215" s="51"/>
      <c r="S215" s="51"/>
      <c r="T215" s="51"/>
      <c r="U215" s="51"/>
      <c r="V215" s="51"/>
      <c r="W215" s="51"/>
      <c r="X215" s="51"/>
      <c r="Y215" s="51"/>
      <c r="Z215" s="51"/>
      <c r="AA215" s="51"/>
      <c r="AB215" s="51"/>
      <c r="AC215" s="51"/>
      <c r="AD215" s="51"/>
      <c r="AE215" s="51"/>
      <c r="AF215" s="51"/>
      <c r="AG215" s="51"/>
      <c r="AH215" s="51"/>
      <c r="AI215" s="51"/>
      <c r="AJ215" s="51"/>
      <c r="AK215" s="51"/>
      <c r="AL215" s="51"/>
      <c r="AM215" s="51"/>
      <c r="AN215" s="51"/>
      <c r="AO215" s="51"/>
      <c r="AP215" s="51"/>
      <c r="AQ215" s="51"/>
      <c r="AR215" s="51"/>
      <c r="AS215" s="51"/>
      <c r="AT215" s="51"/>
      <c r="AU215" s="51"/>
      <c r="AV215" s="51"/>
      <c r="AW215" s="51"/>
      <c r="AX215" s="51"/>
      <c r="AY215" s="51"/>
      <c r="AZ215" s="51"/>
      <c r="BA215" s="51"/>
      <c r="BB215" s="51"/>
      <c r="BC215" s="51"/>
      <c r="BD215" s="51"/>
      <c r="BE215" s="51"/>
      <c r="BF215" s="51"/>
      <c r="BG215" s="51"/>
      <c r="BH215" s="51"/>
      <c r="BI215" s="51"/>
      <c r="BJ215" s="51"/>
      <c r="BK215" s="51"/>
      <c r="BL215" s="51"/>
      <c r="BM215" s="51"/>
      <c r="BN215" s="51"/>
      <c r="BO215" s="51"/>
      <c r="BP215" s="51"/>
      <c r="BQ215" s="51"/>
      <c r="BR215" s="51"/>
      <c r="BS215" s="51"/>
      <c r="BT215" s="51"/>
      <c r="BU215" s="51"/>
      <c r="BV215" s="51"/>
      <c r="BW215" s="51"/>
      <c r="BX215" s="51"/>
      <c r="BY215" s="51"/>
      <c r="BZ215" s="51"/>
      <c r="CA215" s="51"/>
      <c r="CB215" s="51"/>
      <c r="CC215" s="51"/>
      <c r="CD215" s="51"/>
      <c r="CE215" s="51"/>
      <c r="CF215" s="51"/>
      <c r="CG215" s="51"/>
      <c r="CH215" s="51"/>
      <c r="CI215" s="51"/>
      <c r="CJ215" s="51"/>
      <c r="CK215" s="51"/>
      <c r="CL215" s="51"/>
      <c r="CM215" s="51"/>
      <c r="CN215" s="51"/>
      <c r="CO215" s="51"/>
      <c r="CP215" s="51"/>
      <c r="CQ215" s="51"/>
      <c r="CR215" s="51"/>
      <c r="CS215" s="51"/>
      <c r="CT215" s="51"/>
      <c r="CU215" s="51"/>
      <c r="CV215" s="51"/>
      <c r="CW215" s="51"/>
      <c r="CX215" s="51"/>
      <c r="CY215" s="51"/>
      <c r="CZ215" s="51"/>
      <c r="DA215" s="51"/>
      <c r="DB215" s="51"/>
      <c r="DC215" s="51"/>
      <c r="DD215" s="51"/>
      <c r="DE215" s="51"/>
      <c r="DF215" s="51"/>
      <c r="DG215" s="51"/>
      <c r="DH215" s="51"/>
      <c r="DI215" s="51"/>
      <c r="DJ215" s="51"/>
      <c r="DK215" s="51"/>
      <c r="DL215" s="51"/>
      <c r="DM215" s="51"/>
      <c r="DN215" s="51"/>
      <c r="DO215" s="51"/>
      <c r="DP215" s="51"/>
      <c r="DQ215" s="51"/>
      <c r="DR215" s="51"/>
      <c r="DS215" s="51"/>
      <c r="DT215" s="51"/>
      <c r="DU215" s="51"/>
      <c r="DV215" s="51"/>
      <c r="DW215" s="51"/>
      <c r="DX215" s="51"/>
      <c r="DY215" s="51"/>
      <c r="DZ215" s="51"/>
      <c r="EA215" s="51"/>
      <c r="EB215" s="51"/>
      <c r="EC215" s="51"/>
      <c r="ED215" s="51"/>
      <c r="EE215" s="51"/>
      <c r="EF215" s="51"/>
      <c r="EG215" s="51"/>
      <c r="EH215" s="51"/>
      <c r="EI215" s="51"/>
      <c r="EJ215" s="51"/>
      <c r="EK215" s="51"/>
      <c r="EL215" s="51"/>
      <c r="EM215" s="51"/>
      <c r="EN215" s="51"/>
      <c r="EO215" s="51"/>
      <c r="EP215" s="51"/>
      <c r="EQ215" s="51"/>
      <c r="ER215" s="51"/>
      <c r="ES215" s="51"/>
      <c r="ET215" s="51"/>
      <c r="EU215" s="51"/>
      <c r="EV215" s="51"/>
      <c r="EW215" s="51"/>
      <c r="EX215" s="51"/>
      <c r="EY215" s="51"/>
      <c r="EZ215" s="51"/>
      <c r="FA215" s="51"/>
      <c r="FB215" s="51"/>
      <c r="FC215" s="51"/>
      <c r="FD215" s="51"/>
      <c r="FE215" s="51"/>
      <c r="FF215" s="51"/>
      <c r="FG215" s="51"/>
      <c r="FH215" s="51"/>
      <c r="FI215" s="51"/>
      <c r="FJ215" s="51"/>
      <c r="FK215" s="51"/>
      <c r="FL215" s="51"/>
      <c r="FM215" s="51"/>
      <c r="FN215" s="51"/>
      <c r="FO215" s="51"/>
      <c r="FP215" s="51"/>
      <c r="FQ215" s="51"/>
      <c r="FR215" s="51"/>
      <c r="FS215" s="51"/>
      <c r="FT215" s="51"/>
      <c r="FU215" s="51"/>
      <c r="FV215" s="51"/>
      <c r="FW215" s="51"/>
      <c r="FX215" s="51"/>
      <c r="FY215" s="51"/>
      <c r="FZ215" s="51"/>
      <c r="GA215" s="51"/>
      <c r="GB215" s="51"/>
      <c r="GC215" s="51"/>
      <c r="GD215" s="51"/>
      <c r="GE215" s="51"/>
      <c r="GF215" s="51"/>
      <c r="GG215" s="51"/>
      <c r="GH215" s="51"/>
      <c r="GI215" s="51"/>
      <c r="GJ215" s="51"/>
      <c r="GK215" s="51"/>
      <c r="GL215" s="51"/>
      <c r="GM215" s="51"/>
      <c r="GN215" s="51"/>
      <c r="GO215" s="51"/>
      <c r="GP215" s="51"/>
      <c r="GQ215" s="51"/>
      <c r="GR215" s="51"/>
      <c r="GS215" s="51"/>
      <c r="GT215" s="51"/>
      <c r="GU215" s="51"/>
      <c r="GV215" s="51"/>
      <c r="GW215" s="51"/>
      <c r="GX215" s="51"/>
      <c r="GY215" s="51"/>
      <c r="GZ215" s="51"/>
      <c r="HA215" s="51"/>
      <c r="HB215" s="51"/>
      <c r="HC215" s="51"/>
      <c r="HD215" s="51"/>
      <c r="HE215" s="51"/>
      <c r="HF215" s="51"/>
      <c r="HG215" s="51"/>
      <c r="HH215" s="51"/>
      <c r="HI215" s="51"/>
      <c r="HJ215" s="51"/>
      <c r="HK215" s="51"/>
      <c r="HL215" s="51"/>
      <c r="HM215" s="51"/>
      <c r="HN215" s="51"/>
      <c r="HO215" s="51"/>
      <c r="HP215" s="51"/>
      <c r="HQ215" s="51"/>
      <c r="HR215" s="51"/>
      <c r="HS215" s="51"/>
      <c r="HT215" s="51"/>
      <c r="HU215" s="51"/>
      <c r="HV215" s="51"/>
      <c r="HW215" s="51"/>
      <c r="HX215" s="51"/>
      <c r="HY215" s="51"/>
      <c r="HZ215" s="51"/>
      <c r="IA215" s="51"/>
      <c r="IB215" s="51"/>
      <c r="IC215" s="51"/>
      <c r="ID215" s="51"/>
      <c r="IE215" s="51"/>
      <c r="IF215" s="51"/>
      <c r="IG215" s="51"/>
      <c r="IH215" s="51"/>
      <c r="II215" s="51"/>
      <c r="IJ215" s="51"/>
      <c r="IK215" s="51"/>
      <c r="IL215" s="51"/>
      <c r="IM215" s="51"/>
      <c r="IN215" s="51"/>
      <c r="IO215" s="51"/>
      <c r="IP215" s="51"/>
      <c r="IQ215" s="51"/>
      <c r="IR215" s="51"/>
      <c r="IS215" s="51"/>
      <c r="IT215" s="51"/>
      <c r="IU215" s="51"/>
      <c r="IV215" s="51"/>
    </row>
    <row r="216" spans="2:256" hidden="1" x14ac:dyDescent="0.25">
      <c r="B216" s="51"/>
      <c r="C216" s="51"/>
      <c r="D216" s="52" t="str">
        <f>Feuil2!H51</f>
        <v>Yo he leido y acepto las condiciones de arriba</v>
      </c>
      <c r="E216" s="51"/>
      <c r="F216" s="51"/>
      <c r="G216" s="51"/>
      <c r="H216" s="51"/>
      <c r="I216" s="51"/>
      <c r="J216" s="51"/>
      <c r="K216" s="51"/>
      <c r="L216" s="51"/>
      <c r="M216" s="51"/>
      <c r="N216" s="51"/>
      <c r="O216" s="51"/>
      <c r="P216" s="51"/>
      <c r="Q216" s="51"/>
      <c r="R216" s="51"/>
      <c r="S216" s="51"/>
      <c r="T216" s="51"/>
      <c r="U216" s="51"/>
      <c r="V216" s="51"/>
      <c r="W216" s="51"/>
      <c r="X216" s="51"/>
      <c r="Y216" s="51"/>
      <c r="Z216" s="51"/>
      <c r="AA216" s="51"/>
      <c r="AB216" s="51"/>
      <c r="AC216" s="51"/>
      <c r="AD216" s="51"/>
      <c r="AE216" s="51"/>
      <c r="AF216" s="51"/>
      <c r="AG216" s="51"/>
      <c r="AH216" s="51"/>
      <c r="AI216" s="51"/>
      <c r="AJ216" s="51"/>
      <c r="AK216" s="51"/>
      <c r="AL216" s="51"/>
      <c r="AM216" s="51"/>
      <c r="AN216" s="51"/>
      <c r="AO216" s="51"/>
      <c r="AP216" s="51"/>
      <c r="AQ216" s="51"/>
      <c r="AR216" s="51"/>
      <c r="AS216" s="51"/>
      <c r="AT216" s="51"/>
      <c r="AU216" s="51"/>
      <c r="AV216" s="51"/>
      <c r="AW216" s="51"/>
      <c r="AX216" s="51"/>
      <c r="AY216" s="51"/>
      <c r="AZ216" s="51"/>
      <c r="BA216" s="51"/>
      <c r="BB216" s="51"/>
      <c r="BC216" s="51"/>
      <c r="BD216" s="51"/>
      <c r="BE216" s="51"/>
      <c r="BF216" s="51"/>
      <c r="BG216" s="51"/>
      <c r="BH216" s="51"/>
      <c r="BI216" s="51"/>
      <c r="BJ216" s="51"/>
      <c r="BK216" s="51"/>
      <c r="BL216" s="51"/>
      <c r="BM216" s="51"/>
      <c r="BN216" s="51"/>
      <c r="BO216" s="51"/>
      <c r="BP216" s="51"/>
      <c r="BQ216" s="51"/>
      <c r="BR216" s="51"/>
      <c r="BS216" s="51"/>
      <c r="BT216" s="51"/>
      <c r="BU216" s="51"/>
      <c r="BV216" s="51"/>
      <c r="BW216" s="51"/>
      <c r="BX216" s="51"/>
      <c r="BY216" s="51"/>
      <c r="BZ216" s="51"/>
      <c r="CA216" s="51"/>
      <c r="CB216" s="51"/>
      <c r="CC216" s="51"/>
      <c r="CD216" s="51"/>
      <c r="CE216" s="51"/>
      <c r="CF216" s="51"/>
      <c r="CG216" s="51"/>
      <c r="CH216" s="51"/>
      <c r="CI216" s="51"/>
      <c r="CJ216" s="51"/>
      <c r="CK216" s="51"/>
      <c r="CL216" s="51"/>
      <c r="CM216" s="51"/>
      <c r="CN216" s="51"/>
      <c r="CO216" s="51"/>
      <c r="CP216" s="51"/>
      <c r="CQ216" s="51"/>
      <c r="CR216" s="51"/>
      <c r="CS216" s="51"/>
      <c r="CT216" s="51"/>
      <c r="CU216" s="51"/>
      <c r="CV216" s="51"/>
      <c r="CW216" s="51"/>
      <c r="CX216" s="51"/>
      <c r="CY216" s="51"/>
      <c r="CZ216" s="51"/>
      <c r="DA216" s="51"/>
      <c r="DB216" s="51"/>
      <c r="DC216" s="51"/>
      <c r="DD216" s="51"/>
      <c r="DE216" s="51"/>
      <c r="DF216" s="51"/>
      <c r="DG216" s="51"/>
      <c r="DH216" s="51"/>
      <c r="DI216" s="51"/>
      <c r="DJ216" s="51"/>
      <c r="DK216" s="51"/>
      <c r="DL216" s="51"/>
      <c r="DM216" s="51"/>
      <c r="DN216" s="51"/>
      <c r="DO216" s="51"/>
      <c r="DP216" s="51"/>
      <c r="DQ216" s="51"/>
      <c r="DR216" s="51"/>
      <c r="DS216" s="51"/>
      <c r="DT216" s="51"/>
      <c r="DU216" s="51"/>
      <c r="DV216" s="51"/>
      <c r="DW216" s="51"/>
      <c r="DX216" s="51"/>
      <c r="DY216" s="51"/>
      <c r="DZ216" s="51"/>
      <c r="EA216" s="51"/>
      <c r="EB216" s="51"/>
      <c r="EC216" s="51"/>
      <c r="ED216" s="51"/>
      <c r="EE216" s="51"/>
      <c r="EF216" s="51"/>
      <c r="EG216" s="51"/>
      <c r="EH216" s="51"/>
      <c r="EI216" s="51"/>
      <c r="EJ216" s="51"/>
      <c r="EK216" s="51"/>
      <c r="EL216" s="51"/>
      <c r="EM216" s="51"/>
      <c r="EN216" s="51"/>
      <c r="EO216" s="51"/>
      <c r="EP216" s="51"/>
      <c r="EQ216" s="51"/>
      <c r="ER216" s="51"/>
      <c r="ES216" s="51"/>
      <c r="ET216" s="51"/>
      <c r="EU216" s="51"/>
      <c r="EV216" s="51"/>
      <c r="EW216" s="51"/>
      <c r="EX216" s="51"/>
      <c r="EY216" s="51"/>
      <c r="EZ216" s="51"/>
      <c r="FA216" s="51"/>
      <c r="FB216" s="51"/>
      <c r="FC216" s="51"/>
      <c r="FD216" s="51"/>
      <c r="FE216" s="51"/>
      <c r="FF216" s="51"/>
      <c r="FG216" s="51"/>
      <c r="FH216" s="51"/>
      <c r="FI216" s="51"/>
      <c r="FJ216" s="51"/>
      <c r="FK216" s="51"/>
      <c r="FL216" s="51"/>
      <c r="FM216" s="51"/>
      <c r="FN216" s="51"/>
      <c r="FO216" s="51"/>
      <c r="FP216" s="51"/>
      <c r="FQ216" s="51"/>
      <c r="FR216" s="51"/>
      <c r="FS216" s="51"/>
      <c r="FT216" s="51"/>
      <c r="FU216" s="51"/>
      <c r="FV216" s="51"/>
      <c r="FW216" s="51"/>
      <c r="FX216" s="51"/>
      <c r="FY216" s="51"/>
      <c r="FZ216" s="51"/>
      <c r="GA216" s="51"/>
      <c r="GB216" s="51"/>
      <c r="GC216" s="51"/>
      <c r="GD216" s="51"/>
      <c r="GE216" s="51"/>
      <c r="GF216" s="51"/>
      <c r="GG216" s="51"/>
      <c r="GH216" s="51"/>
      <c r="GI216" s="51"/>
      <c r="GJ216" s="51"/>
      <c r="GK216" s="51"/>
      <c r="GL216" s="51"/>
      <c r="GM216" s="51"/>
      <c r="GN216" s="51"/>
      <c r="GO216" s="51"/>
      <c r="GP216" s="51"/>
      <c r="GQ216" s="51"/>
      <c r="GR216" s="51"/>
      <c r="GS216" s="51"/>
      <c r="GT216" s="51"/>
      <c r="GU216" s="51"/>
      <c r="GV216" s="51"/>
      <c r="GW216" s="51"/>
      <c r="GX216" s="51"/>
      <c r="GY216" s="51"/>
      <c r="GZ216" s="51"/>
      <c r="HA216" s="51"/>
      <c r="HB216" s="51"/>
      <c r="HC216" s="51"/>
      <c r="HD216" s="51"/>
      <c r="HE216" s="51"/>
      <c r="HF216" s="51"/>
      <c r="HG216" s="51"/>
      <c r="HH216" s="51"/>
      <c r="HI216" s="51"/>
      <c r="HJ216" s="51"/>
      <c r="HK216" s="51"/>
      <c r="HL216" s="51"/>
      <c r="HM216" s="51"/>
      <c r="HN216" s="51"/>
      <c r="HO216" s="51"/>
      <c r="HP216" s="51"/>
      <c r="HQ216" s="51"/>
      <c r="HR216" s="51"/>
      <c r="HS216" s="51"/>
      <c r="HT216" s="51"/>
      <c r="HU216" s="51"/>
      <c r="HV216" s="51"/>
      <c r="HW216" s="51"/>
      <c r="HX216" s="51"/>
      <c r="HY216" s="51"/>
      <c r="HZ216" s="51"/>
      <c r="IA216" s="51"/>
      <c r="IB216" s="51"/>
      <c r="IC216" s="51"/>
      <c r="ID216" s="51"/>
      <c r="IE216" s="51"/>
      <c r="IF216" s="51"/>
      <c r="IG216" s="51"/>
      <c r="IH216" s="51"/>
      <c r="II216" s="51"/>
      <c r="IJ216" s="51"/>
      <c r="IK216" s="51"/>
      <c r="IL216" s="51"/>
      <c r="IM216" s="51"/>
      <c r="IN216" s="51"/>
      <c r="IO216" s="51"/>
      <c r="IP216" s="51"/>
      <c r="IQ216" s="51"/>
      <c r="IR216" s="51"/>
      <c r="IS216" s="51"/>
      <c r="IT216" s="51"/>
      <c r="IU216" s="51"/>
      <c r="IV216" s="51"/>
    </row>
    <row r="217" spans="2:256" hidden="1" x14ac:dyDescent="0.25">
      <c r="C217" s="51"/>
      <c r="D217" s="52" t="str">
        <f>Feuil2!I51</f>
        <v>Yo no acepto las condiciones de arriba</v>
      </c>
      <c r="E217" s="51"/>
      <c r="F217" s="51"/>
      <c r="G217" s="51"/>
      <c r="H217" s="51"/>
      <c r="I217" s="51"/>
      <c r="L217" s="51"/>
      <c r="M217" s="51"/>
      <c r="N217" s="51"/>
      <c r="O217" s="51"/>
      <c r="P217" s="51"/>
      <c r="Q217" s="51"/>
      <c r="R217" s="51"/>
      <c r="S217" s="51"/>
    </row>
    <row r="218" spans="2:256" hidden="1" x14ac:dyDescent="0.25">
      <c r="E218" s="31"/>
      <c r="L218" s="51"/>
      <c r="M218" s="51"/>
      <c r="N218" s="51"/>
      <c r="O218" s="51"/>
      <c r="P218" s="51"/>
      <c r="Q218" s="51"/>
      <c r="R218" s="51"/>
      <c r="S218" s="51"/>
    </row>
    <row r="219" spans="2:256" hidden="1" x14ac:dyDescent="0.25">
      <c r="E219" s="31"/>
      <c r="L219" s="51"/>
      <c r="M219" s="51"/>
      <c r="N219" s="51"/>
      <c r="O219" s="51"/>
      <c r="P219" s="51"/>
      <c r="Q219" s="51"/>
      <c r="R219" s="51"/>
      <c r="S219" s="51"/>
    </row>
    <row r="220" spans="2:256" hidden="1" x14ac:dyDescent="0.25">
      <c r="E220" s="31"/>
      <c r="L220" s="51"/>
      <c r="M220" s="51"/>
      <c r="N220" s="51"/>
      <c r="O220" s="51"/>
      <c r="P220" s="51"/>
      <c r="Q220" s="51"/>
      <c r="R220" s="51"/>
    </row>
    <row r="221" spans="2:256" hidden="1" x14ac:dyDescent="0.25">
      <c r="L221" s="51"/>
      <c r="M221" s="51"/>
      <c r="N221" s="51"/>
      <c r="O221" s="51"/>
      <c r="P221" s="51"/>
      <c r="Q221" s="51"/>
      <c r="R221" s="51"/>
    </row>
    <row r="222" spans="2:256" x14ac:dyDescent="0.25">
      <c r="E222" s="31"/>
    </row>
    <row r="223" spans="2:256" x14ac:dyDescent="0.25">
      <c r="E223" s="31"/>
    </row>
    <row r="224" spans="2:256" x14ac:dyDescent="0.25">
      <c r="E224" s="31"/>
    </row>
    <row r="362" spans="3:3" x14ac:dyDescent="0.25">
      <c r="C362" t="b">
        <v>0</v>
      </c>
    </row>
  </sheetData>
  <sheetProtection algorithmName="SHA-512" hashValue="EPXne4p7w0reFNso7Vqpc1vqbFxrhg46FM3jHG9USlejrQzzC82AI1fNv9nRO4zFMZDubGmcMqYMb1ODYE+MjA==" saltValue="QWo7m3KO718eLrPb7cFlDw==" spinCount="100000" sheet="1" selectLockedCells="1"/>
  <mergeCells count="126">
    <mergeCell ref="L101:O101"/>
    <mergeCell ref="H95:I95"/>
    <mergeCell ref="H96:I96"/>
    <mergeCell ref="H97:I97"/>
    <mergeCell ref="H98:I98"/>
    <mergeCell ref="H102:I102"/>
    <mergeCell ref="L30:P30"/>
    <mergeCell ref="M29:N29"/>
    <mergeCell ref="O29:R29"/>
    <mergeCell ref="O31:R31"/>
    <mergeCell ref="H46:I46"/>
    <mergeCell ref="H54:I55"/>
    <mergeCell ref="H63:I63"/>
    <mergeCell ref="H52:I52"/>
    <mergeCell ref="H74:I74"/>
    <mergeCell ref="H65:I65"/>
    <mergeCell ref="F66:I66"/>
    <mergeCell ref="H51:I51"/>
    <mergeCell ref="L87:O88"/>
    <mergeCell ref="L34:P34"/>
    <mergeCell ref="L32:P32"/>
    <mergeCell ref="O33:R33"/>
    <mergeCell ref="M33:N33"/>
    <mergeCell ref="M35:N35"/>
    <mergeCell ref="L36:P36"/>
    <mergeCell ref="B64:B67"/>
    <mergeCell ref="L28:P28"/>
    <mergeCell ref="M31:N31"/>
    <mergeCell ref="F54:F55"/>
    <mergeCell ref="B86:B87"/>
    <mergeCell ref="K1:L6"/>
    <mergeCell ref="L41:N41"/>
    <mergeCell ref="H120:I120"/>
    <mergeCell ref="F10:I11"/>
    <mergeCell ref="C10:E11"/>
    <mergeCell ref="H107:I107"/>
    <mergeCell ref="H104:I104"/>
    <mergeCell ref="L11:R18"/>
    <mergeCell ref="H119:I119"/>
    <mergeCell ref="H113:I113"/>
    <mergeCell ref="H50:I50"/>
    <mergeCell ref="H70:I70"/>
    <mergeCell ref="H106:I106"/>
    <mergeCell ref="H108:I108"/>
    <mergeCell ref="H78:I78"/>
    <mergeCell ref="H77:I77"/>
    <mergeCell ref="H64:I64"/>
    <mergeCell ref="H76:I76"/>
    <mergeCell ref="M37:N37"/>
    <mergeCell ref="O35:R35"/>
    <mergeCell ref="O37:R37"/>
    <mergeCell ref="H47:I47"/>
    <mergeCell ref="Q87:R87"/>
    <mergeCell ref="L59:R65"/>
    <mergeCell ref="F134:I134"/>
    <mergeCell ref="H69:I69"/>
    <mergeCell ref="H75:I75"/>
    <mergeCell ref="H61:I61"/>
    <mergeCell ref="H58:I58"/>
    <mergeCell ref="H57:I57"/>
    <mergeCell ref="H72:I72"/>
    <mergeCell ref="H68:I68"/>
    <mergeCell ref="H80:I80"/>
    <mergeCell ref="H60:I60"/>
    <mergeCell ref="H121:I121"/>
    <mergeCell ref="H122:I122"/>
    <mergeCell ref="H112:I112"/>
    <mergeCell ref="H114:I114"/>
    <mergeCell ref="H115:I115"/>
    <mergeCell ref="H116:I116"/>
    <mergeCell ref="H62:I62"/>
    <mergeCell ref="H110:I110"/>
    <mergeCell ref="H109:I109"/>
    <mergeCell ref="H90:I90"/>
    <mergeCell ref="H92:I92"/>
    <mergeCell ref="H93:I93"/>
    <mergeCell ref="H94:I94"/>
    <mergeCell ref="H99:I99"/>
    <mergeCell ref="A1:I1"/>
    <mergeCell ref="F25:I25"/>
    <mergeCell ref="F26:I26"/>
    <mergeCell ref="F20:I20"/>
    <mergeCell ref="F21:I21"/>
    <mergeCell ref="C5:E5"/>
    <mergeCell ref="F22:I22"/>
    <mergeCell ref="F23:I23"/>
    <mergeCell ref="F24:I24"/>
    <mergeCell ref="C18:I18"/>
    <mergeCell ref="B13:B14"/>
    <mergeCell ref="C13:E13"/>
    <mergeCell ref="F13:I13"/>
    <mergeCell ref="C14:I16"/>
    <mergeCell ref="V33:AA35"/>
    <mergeCell ref="F27:I27"/>
    <mergeCell ref="F28:I28"/>
    <mergeCell ref="G29:I29"/>
    <mergeCell ref="G30:I30"/>
    <mergeCell ref="G54:G55"/>
    <mergeCell ref="F32:I32"/>
    <mergeCell ref="C36:I36"/>
    <mergeCell ref="F33:I33"/>
    <mergeCell ref="H42:I42"/>
    <mergeCell ref="L27:P27"/>
    <mergeCell ref="G31:I31"/>
    <mergeCell ref="R22:S22"/>
    <mergeCell ref="H48:I48"/>
    <mergeCell ref="H53:I53"/>
    <mergeCell ref="L42:R54"/>
    <mergeCell ref="C38:I38"/>
    <mergeCell ref="H40:I40"/>
    <mergeCell ref="H45:I45"/>
    <mergeCell ref="D85:F85"/>
    <mergeCell ref="L67:R71"/>
    <mergeCell ref="L75:S77"/>
    <mergeCell ref="L78:R84"/>
    <mergeCell ref="L85:O85"/>
    <mergeCell ref="B83:B84"/>
    <mergeCell ref="H44:I44"/>
    <mergeCell ref="H43:I43"/>
    <mergeCell ref="H41:I41"/>
    <mergeCell ref="D54:E55"/>
    <mergeCell ref="C126:I126"/>
    <mergeCell ref="C124:I124"/>
    <mergeCell ref="C90:E90"/>
    <mergeCell ref="H91:I91"/>
    <mergeCell ref="D87:H88"/>
  </mergeCells>
  <phoneticPr fontId="3" type="noConversion"/>
  <conditionalFormatting sqref="A1:J1 K1:L6 A2:A113">
    <cfRule type="expression" dxfId="14" priority="50" stopIfTrue="1">
      <formula>$G$160=3</formula>
    </cfRule>
    <cfRule type="expression" dxfId="13" priority="51" stopIfTrue="1">
      <formula>$G$160=2</formula>
    </cfRule>
    <cfRule type="expression" dxfId="12" priority="52" stopIfTrue="1">
      <formula>$G$160=1</formula>
    </cfRule>
  </conditionalFormatting>
  <conditionalFormatting sqref="C36:I36">
    <cfRule type="expression" dxfId="11" priority="436" stopIfTrue="1">
      <formula>OR(AND($G$160=1,OR($I$35="oui",$I$35="yes",$I$35="si",$I$35="non",$I$35="no")),$G$160=2,$G$160=3)</formula>
    </cfRule>
  </conditionalFormatting>
  <conditionalFormatting sqref="F60:F70 F90 H90:I98 F92:F99">
    <cfRule type="expression" dxfId="10" priority="15" stopIfTrue="1">
      <formula>$I$35="non"</formula>
    </cfRule>
    <cfRule type="expression" dxfId="9" priority="16" stopIfTrue="1">
      <formula>$I$35="no"</formula>
    </cfRule>
  </conditionalFormatting>
  <conditionalFormatting sqref="G101:G102">
    <cfRule type="expression" dxfId="8" priority="7" stopIfTrue="1">
      <formula>$I$35="non"</formula>
    </cfRule>
    <cfRule type="expression" dxfId="7" priority="8" stopIfTrue="1">
      <formula>$I$35="no"</formula>
    </cfRule>
    <cfRule type="expression" dxfId="6" priority="9" stopIfTrue="1">
      <formula>$I$35="non"</formula>
    </cfRule>
  </conditionalFormatting>
  <conditionalFormatting sqref="G111 G117">
    <cfRule type="expression" dxfId="5" priority="57" stopIfTrue="1">
      <formula>$I$35="non"</formula>
    </cfRule>
  </conditionalFormatting>
  <conditionalFormatting sqref="I100">
    <cfRule type="expression" dxfId="4" priority="1" stopIfTrue="1">
      <formula>$I$35="non"</formula>
    </cfRule>
    <cfRule type="expression" dxfId="3" priority="2" stopIfTrue="1">
      <formula>$I$35="no"</formula>
    </cfRule>
  </conditionalFormatting>
  <conditionalFormatting sqref="Q28 O29:R29 Q30 O31:R31 Q32 O33:R33 Q34 O35:R35 Q36 O37:R37 L42:L44 F42:F48 H42:I48 I50:I53 F50:F54 H50:H54 F57:F58 H57:I58 H60:I65 H67:I70 F72 H72:I72 F74:F78 H74:I78 G79 F80 H80:I80 I81:I88 H99 H104:I104 F106:F110 H106:I110 G111 F112:F116 H112:I116 G117 F119:F122 H119:I122 F128:F133 I130:I131 I133 F134:I134">
    <cfRule type="expression" dxfId="2" priority="55" stopIfTrue="1">
      <formula>$I$35="non"</formula>
    </cfRule>
    <cfRule type="expression" dxfId="1" priority="56" stopIfTrue="1">
      <formula>$I$35="no"</formula>
    </cfRule>
  </conditionalFormatting>
  <conditionalFormatting sqref="R22">
    <cfRule type="expression" dxfId="0" priority="41" stopIfTrue="1">
      <formula>$G$160=1</formula>
    </cfRule>
  </conditionalFormatting>
  <dataValidations count="8">
    <dataValidation type="list" allowBlank="1" showInputMessage="1" showErrorMessage="1" sqref="L176:O176 L87" xr:uid="{9DF0F67E-8DF5-4AA2-8CA0-1AC1EA2575A1}">
      <formula1>$D$215:$D$217</formula1>
    </dataValidation>
    <dataValidation type="list" allowBlank="1" showInputMessage="1" showErrorMessage="1" sqref="Q28 Q30 Q36 Q34 Q32 F128:F133 F67" xr:uid="{B4A0429D-8D12-486B-908E-495BB87C1957}">
      <formula1>$D$197:$D$200</formula1>
    </dataValidation>
    <dataValidation type="list" allowBlank="1" showInputMessage="1" showErrorMessage="1" sqref="F66" xr:uid="{BA43D5EB-D9B4-434F-824D-46E73ABF4BDB}">
      <formula1>$D$165:$D$172</formula1>
    </dataValidation>
    <dataValidation type="list" allowBlank="1" showInputMessage="1" showErrorMessage="1" sqref="F5" xr:uid="{438BD7E3-1068-460D-9C9A-B86F0EA68D5F}">
      <formula1>$D$156:$D$159</formula1>
    </dataValidation>
    <dataValidation type="list" allowBlank="1" showInputMessage="1" showErrorMessage="1" sqref="F10:I11" xr:uid="{3D584344-C168-4597-847B-75E632B1F889}">
      <formula1>$D$161:$D$163</formula1>
    </dataValidation>
    <dataValidation type="list" allowBlank="1" showInputMessage="1" showErrorMessage="1" sqref="J24" xr:uid="{0F2E1D87-301A-4EFC-9AEB-E2E7E19E58EF}">
      <formula1>$D$174:$D$184</formula1>
    </dataValidation>
    <dataValidation type="list" allowBlank="1" showInputMessage="1" showErrorMessage="1" sqref="R22" xr:uid="{7872D32E-0551-47EB-A1A9-D50D017A49C1}">
      <formula1>IF($G$160=1,$D$198:$D$200,IF($G$160=2,$D$198:$D$200,IF($G$160=3,$D$198:$D$200,"")))</formula1>
    </dataValidation>
    <dataValidation type="list" allowBlank="1" showInputMessage="1" showErrorMessage="1" sqref="J108:J109 I130:I131 J111 I133" xr:uid="{EA0614ED-C394-4F32-BB14-B2960E3C4F70}">
      <formula1>$D$202:$D$213</formula1>
    </dataValidation>
  </dataValidations>
  <pageMargins left="0.19685039370078741" right="0.19685039370078741" top="0.98425196850393704" bottom="0.98425196850393704" header="0.51181102362204722" footer="0.51181102362204722"/>
  <pageSetup paperSize="9" scale="44" fitToWidth="2" fitToHeight="2" orientation="portrait" r:id="rId1"/>
  <headerFooter alignWithMargins="0">
    <oddHeader>&amp;R&amp;F &amp;D</oddHeader>
    <oddFooter>Page &amp;P de &amp;N</oddFooter>
  </headerFooter>
  <colBreaks count="1" manualBreakCount="1">
    <brk id="10" max="121" man="1"/>
  </colBreaks>
  <drawing r:id="rId2"/>
  <legacyDrawing r:id="rId3"/>
  <mc:AlternateContent xmlns:mc="http://schemas.openxmlformats.org/markup-compatibility/2006">
    <mc:Choice Requires="x14">
      <controls>
        <mc:AlternateContent xmlns:mc="http://schemas.openxmlformats.org/markup-compatibility/2006">
          <mc:Choice Requires="x14">
            <control shapeId="1243" r:id="rId4" name="Check Box 219">
              <controlPr defaultSize="0" autoFill="0" autoLine="0" autoPict="0">
                <anchor moveWithCells="1">
                  <from>
                    <xdr:col>17</xdr:col>
                    <xdr:colOff>30480</xdr:colOff>
                    <xdr:row>68</xdr:row>
                    <xdr:rowOff>45720</xdr:rowOff>
                  </from>
                  <to>
                    <xdr:col>17</xdr:col>
                    <xdr:colOff>205740</xdr:colOff>
                    <xdr:row>70</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4137E-5C7B-463E-B145-CEDF01368C87}">
  <sheetPr codeName="Feuil2"/>
  <dimension ref="B1:BO94"/>
  <sheetViews>
    <sheetView zoomScale="70" zoomScaleNormal="70" workbookViewId="0">
      <selection activeCell="B1" sqref="B1:BP1048576"/>
    </sheetView>
  </sheetViews>
  <sheetFormatPr baseColWidth="10" defaultRowHeight="13.2" x14ac:dyDescent="0.25"/>
  <cols>
    <col min="2" max="2" width="48.33203125" hidden="1" customWidth="1"/>
    <col min="3" max="3" width="2.21875" style="88" hidden="1" customWidth="1"/>
    <col min="4" max="4" width="10.6640625" hidden="1" customWidth="1"/>
    <col min="5" max="5" width="21.77734375" hidden="1" customWidth="1"/>
    <col min="6" max="7" width="255.77734375" hidden="1" customWidth="1"/>
    <col min="8" max="8" width="103.44140625" hidden="1" customWidth="1"/>
    <col min="9" max="9" width="123.88671875" hidden="1" customWidth="1"/>
    <col min="10" max="10" width="60.109375" hidden="1" customWidth="1"/>
    <col min="11" max="11" width="255.77734375" hidden="1" customWidth="1"/>
    <col min="12" max="12" width="57.109375" hidden="1" customWidth="1"/>
    <col min="13" max="14" width="255.77734375" hidden="1" customWidth="1"/>
    <col min="15" max="15" width="76.33203125" hidden="1" customWidth="1"/>
    <col min="16" max="16" width="39.5546875" hidden="1" customWidth="1"/>
    <col min="17" max="17" width="20.109375" hidden="1" customWidth="1"/>
    <col min="18" max="18" width="17.21875" hidden="1" customWidth="1"/>
    <col min="19" max="19" width="39.33203125" hidden="1" customWidth="1"/>
    <col min="20" max="20" width="47.44140625" hidden="1" customWidth="1"/>
    <col min="21" max="21" width="32.33203125" hidden="1" customWidth="1"/>
    <col min="22" max="22" width="31.88671875" hidden="1" customWidth="1"/>
    <col min="23" max="23" width="43.21875" hidden="1" customWidth="1"/>
    <col min="24" max="24" width="35.6640625" hidden="1" customWidth="1"/>
    <col min="25" max="25" width="36.6640625" hidden="1" customWidth="1"/>
    <col min="26" max="26" width="21.88671875" hidden="1" customWidth="1"/>
    <col min="27" max="27" width="28.33203125" hidden="1" customWidth="1"/>
    <col min="28" max="28" width="69.5546875" hidden="1" customWidth="1"/>
    <col min="29" max="29" width="47.6640625" hidden="1" customWidth="1"/>
    <col min="30" max="30" width="41.33203125" hidden="1" customWidth="1"/>
    <col min="31" max="31" width="45.77734375" hidden="1" customWidth="1"/>
    <col min="32" max="67" width="11.5546875" hidden="1" customWidth="1"/>
    <col min="68" max="68" width="0" hidden="1" customWidth="1"/>
  </cols>
  <sheetData>
    <row r="1" spans="2:34" ht="13.8" thickBot="1" x14ac:dyDescent="0.3"/>
    <row r="2" spans="2:34" ht="12.75" customHeight="1" x14ac:dyDescent="0.25">
      <c r="B2" s="292" t="s">
        <v>133</v>
      </c>
      <c r="C2" s="89">
        <f>Feuil1!$E$156</f>
        <v>3</v>
      </c>
      <c r="D2" s="9" t="s">
        <v>131</v>
      </c>
      <c r="E2" s="90"/>
      <c r="F2" s="9" t="str">
        <f>LOOKUP($C$2,$C$4:$C$7,F4:F7)</f>
        <v>Para rellenar</v>
      </c>
      <c r="G2" s="9" t="str">
        <f>LOOKUP($C$2,$C$4:$C$7,G4:G7)</f>
        <v>Menu desplegable</v>
      </c>
      <c r="H2" s="9" t="str">
        <f t="shared" ref="H2:AH2" si="0">LOOKUP($C$2,$C$4:$C$7,H4:H7)</f>
        <v>Tipo de Solicitud :</v>
      </c>
      <c r="I2" s="9" t="str">
        <f t="shared" si="0"/>
        <v>Solicitud de recálculo de certificado IRC 2025</v>
      </c>
      <c r="J2" s="9" t="str">
        <f t="shared" si="0"/>
        <v>Solictud de modificación del certificado IRC 2025</v>
      </c>
      <c r="K2" s="9" t="str">
        <f t="shared" si="0"/>
        <v>Solicitud de prueba IRC</v>
      </c>
      <c r="L2" s="9" t="str">
        <f t="shared" si="0"/>
        <v>M</v>
      </c>
      <c r="M2" s="9" t="str">
        <f t="shared" si="0"/>
        <v>P</v>
      </c>
      <c r="N2" s="9" t="str">
        <f t="shared" si="0"/>
        <v>Gracias por escoger su lengua</v>
      </c>
      <c r="O2" s="9" t="str">
        <f t="shared" si="0"/>
        <v>BARCO Y PROPIETARIO</v>
      </c>
      <c r="P2" s="9" t="str">
        <f t="shared" si="0"/>
        <v>Nombre del barco :</v>
      </c>
      <c r="Q2" s="9" t="str">
        <f t="shared" si="0"/>
        <v>Modelo de Barco :</v>
      </c>
      <c r="R2" s="9" t="str">
        <f t="shared" si="0"/>
        <v xml:space="preserve">Número de vela : </v>
      </c>
      <c r="S2" s="9" t="str">
        <f t="shared" si="0"/>
        <v>Número del último certificado IRC valido :</v>
      </c>
      <c r="T2" s="9" t="str">
        <f t="shared" si="0"/>
        <v>Año del último certificado IRC valido :</v>
      </c>
      <c r="U2" s="9" t="str">
        <f t="shared" si="0"/>
        <v xml:space="preserve">Nombre y apellidos del armador : </v>
      </c>
      <c r="V2" s="9" t="str">
        <f t="shared" si="0"/>
        <v>Dirección :</v>
      </c>
      <c r="W2" s="9" t="str">
        <f t="shared" si="0"/>
        <v>Ciudad :</v>
      </c>
      <c r="X2" s="9" t="str">
        <f t="shared" si="0"/>
        <v>Código postal :</v>
      </c>
      <c r="Y2" s="9" t="str">
        <f t="shared" si="0"/>
        <v>Pais :</v>
      </c>
      <c r="Z2" s="9" t="str">
        <f t="shared" si="0"/>
        <v>Número de teléfono :</v>
      </c>
      <c r="AA2" s="9" t="str">
        <f t="shared" si="0"/>
        <v>Dirección email (obligatoria) :</v>
      </c>
      <c r="AB2" s="9" t="str">
        <f t="shared" si="0"/>
        <v>NUEVO desde IRC 2024</v>
      </c>
      <c r="AC2" t="str">
        <f t="shared" si="0"/>
        <v>Numero de velas de proa</v>
      </c>
      <c r="AD2" t="str">
        <f t="shared" si="0"/>
        <v>Numero de velas de proa a bordo que pueden ser utilizadas en regata :</v>
      </c>
      <c r="AE2" t="str">
        <f t="shared" si="0"/>
        <v>Velas de estay incluidas</v>
      </c>
      <c r="AF2" t="str">
        <f t="shared" si="0"/>
        <v>Excluidos : 1 foque de tiempo duro para condiciones meteologicas adversas (OSR) y/o 1 foque de Tiempo duro para tormentas (OSR). Ver Regla IRC 21.7.1</v>
      </c>
      <c r="AG2" t="str">
        <f t="shared" si="0"/>
        <v>Evento y fecha límite:</v>
      </c>
      <c r="AH2" t="str">
        <f t="shared" si="0"/>
        <v>Si se requiere su certificado para un evento específico o para cumplir con una fecha límite establecida por el annuncio, indique el nombre y las fechas de este evento en el cuadro de arriba. Si su solicitud de certificado se realiza menos de 7 días antes de la fecha límite, no se garantiza la entrega del certificado a tiempo.</v>
      </c>
    </row>
    <row r="3" spans="2:34" x14ac:dyDescent="0.25">
      <c r="B3" s="293"/>
      <c r="E3" s="91"/>
    </row>
    <row r="4" spans="2:34" x14ac:dyDescent="0.25">
      <c r="B4" s="293"/>
      <c r="C4" s="88">
        <v>1</v>
      </c>
      <c r="D4" t="s">
        <v>129</v>
      </c>
      <c r="E4" s="91"/>
      <c r="F4" t="s">
        <v>152</v>
      </c>
      <c r="G4" t="s">
        <v>153</v>
      </c>
      <c r="H4" t="s">
        <v>243</v>
      </c>
      <c r="I4" s="4" t="s">
        <v>522</v>
      </c>
      <c r="J4" s="4" t="s">
        <v>523</v>
      </c>
      <c r="K4" s="4" t="s">
        <v>238</v>
      </c>
      <c r="L4" s="4" t="s">
        <v>247</v>
      </c>
      <c r="M4" s="4" t="s">
        <v>249</v>
      </c>
      <c r="N4" t="s">
        <v>269</v>
      </c>
      <c r="O4" t="s">
        <v>10</v>
      </c>
      <c r="P4" t="s">
        <v>2</v>
      </c>
      <c r="Q4" t="s">
        <v>3</v>
      </c>
      <c r="R4" t="s">
        <v>4</v>
      </c>
      <c r="S4" t="s">
        <v>5</v>
      </c>
      <c r="T4" t="s">
        <v>6</v>
      </c>
      <c r="U4" s="4" t="s">
        <v>170</v>
      </c>
      <c r="V4" t="s">
        <v>7</v>
      </c>
      <c r="W4" s="25" t="s">
        <v>0</v>
      </c>
      <c r="X4" s="25" t="s">
        <v>1</v>
      </c>
      <c r="Y4" s="4" t="s">
        <v>245</v>
      </c>
      <c r="Z4" t="s">
        <v>8</v>
      </c>
      <c r="AA4" t="s">
        <v>9</v>
      </c>
      <c r="AB4" t="s">
        <v>493</v>
      </c>
      <c r="AC4" t="s">
        <v>492</v>
      </c>
      <c r="AD4" t="s">
        <v>500</v>
      </c>
      <c r="AE4" t="s">
        <v>506</v>
      </c>
      <c r="AF4" s="4" t="s">
        <v>515</v>
      </c>
      <c r="AG4" s="146" t="s">
        <v>516</v>
      </c>
      <c r="AH4" s="4" t="s">
        <v>517</v>
      </c>
    </row>
    <row r="5" spans="2:34" x14ac:dyDescent="0.25">
      <c r="B5" s="293"/>
      <c r="C5" s="88">
        <v>2</v>
      </c>
      <c r="D5" t="s">
        <v>130</v>
      </c>
      <c r="E5" s="91"/>
      <c r="F5" t="s">
        <v>167</v>
      </c>
      <c r="G5" s="4" t="s">
        <v>168</v>
      </c>
      <c r="H5" s="4" t="s">
        <v>242</v>
      </c>
      <c r="I5" s="4" t="s">
        <v>524</v>
      </c>
      <c r="J5" s="4" t="s">
        <v>525</v>
      </c>
      <c r="K5" s="4" t="s">
        <v>239</v>
      </c>
      <c r="L5" s="4" t="s">
        <v>248</v>
      </c>
      <c r="M5" s="4" t="s">
        <v>250</v>
      </c>
      <c r="N5" t="s">
        <v>268</v>
      </c>
      <c r="O5" t="s">
        <v>84</v>
      </c>
      <c r="P5" s="4" t="s">
        <v>87</v>
      </c>
      <c r="Q5" s="4" t="s">
        <v>86</v>
      </c>
      <c r="R5" s="4" t="s">
        <v>85</v>
      </c>
      <c r="S5" s="4" t="s">
        <v>88</v>
      </c>
      <c r="T5" s="4" t="s">
        <v>89</v>
      </c>
      <c r="U5" s="4" t="s">
        <v>169</v>
      </c>
      <c r="V5" s="4" t="s">
        <v>166</v>
      </c>
      <c r="W5" s="25" t="s">
        <v>90</v>
      </c>
      <c r="X5" s="25" t="s">
        <v>91</v>
      </c>
      <c r="Y5" s="4" t="s">
        <v>244</v>
      </c>
      <c r="Z5" t="s">
        <v>132</v>
      </c>
      <c r="AA5" t="s">
        <v>92</v>
      </c>
      <c r="AB5" t="s">
        <v>501</v>
      </c>
      <c r="AC5" t="s">
        <v>507</v>
      </c>
      <c r="AD5" t="s">
        <v>508</v>
      </c>
      <c r="AE5" t="s">
        <v>509</v>
      </c>
      <c r="AF5" t="s">
        <v>510</v>
      </c>
      <c r="AG5" s="146" t="s">
        <v>518</v>
      </c>
      <c r="AH5" s="146" t="s">
        <v>519</v>
      </c>
    </row>
    <row r="6" spans="2:34" x14ac:dyDescent="0.25">
      <c r="B6" s="293"/>
      <c r="C6" s="88">
        <v>3</v>
      </c>
      <c r="D6" t="s">
        <v>171</v>
      </c>
      <c r="E6" s="91"/>
      <c r="F6" t="s">
        <v>172</v>
      </c>
      <c r="G6" s="92" t="s">
        <v>173</v>
      </c>
      <c r="H6" t="s">
        <v>241</v>
      </c>
      <c r="I6" s="93" t="s">
        <v>526</v>
      </c>
      <c r="J6" s="93" t="s">
        <v>527</v>
      </c>
      <c r="K6" s="93" t="s">
        <v>255</v>
      </c>
      <c r="L6" s="93" t="s">
        <v>247</v>
      </c>
      <c r="M6" s="93" t="s">
        <v>30</v>
      </c>
      <c r="N6" t="s">
        <v>270</v>
      </c>
      <c r="O6" s="92" t="s">
        <v>174</v>
      </c>
      <c r="P6" s="92" t="s">
        <v>175</v>
      </c>
      <c r="Q6" s="92" t="s">
        <v>176</v>
      </c>
      <c r="R6" s="92" t="s">
        <v>177</v>
      </c>
      <c r="S6" s="92" t="s">
        <v>178</v>
      </c>
      <c r="T6" s="92" t="s">
        <v>179</v>
      </c>
      <c r="U6" s="92" t="s">
        <v>180</v>
      </c>
      <c r="V6" s="92" t="s">
        <v>181</v>
      </c>
      <c r="W6" s="92" t="s">
        <v>182</v>
      </c>
      <c r="X6" s="92" t="s">
        <v>183</v>
      </c>
      <c r="Y6" s="92" t="s">
        <v>246</v>
      </c>
      <c r="Z6" s="92" t="s">
        <v>184</v>
      </c>
      <c r="AA6" s="92" t="s">
        <v>185</v>
      </c>
      <c r="AB6" t="s">
        <v>529</v>
      </c>
      <c r="AC6" t="s">
        <v>511</v>
      </c>
      <c r="AD6" t="s">
        <v>512</v>
      </c>
      <c r="AE6" t="s">
        <v>513</v>
      </c>
      <c r="AF6" t="s">
        <v>514</v>
      </c>
      <c r="AG6" s="146" t="s">
        <v>520</v>
      </c>
      <c r="AH6" s="4" t="s">
        <v>521</v>
      </c>
    </row>
    <row r="7" spans="2:34" s="94" customFormat="1" ht="14.4" x14ac:dyDescent="0.25">
      <c r="B7" s="293"/>
      <c r="C7" s="95">
        <v>4</v>
      </c>
      <c r="D7" s="96" t="s">
        <v>393</v>
      </c>
      <c r="E7" s="97"/>
      <c r="F7" s="96" t="s">
        <v>359</v>
      </c>
      <c r="G7" s="98" t="s">
        <v>413</v>
      </c>
      <c r="H7" s="99" t="s">
        <v>414</v>
      </c>
      <c r="I7" s="99" t="s">
        <v>490</v>
      </c>
      <c r="J7" s="99" t="s">
        <v>491</v>
      </c>
      <c r="K7" s="99" t="s">
        <v>415</v>
      </c>
      <c r="L7" s="96" t="s">
        <v>31</v>
      </c>
      <c r="M7" s="96" t="s">
        <v>250</v>
      </c>
      <c r="N7" s="99" t="s">
        <v>416</v>
      </c>
      <c r="O7" s="96" t="s">
        <v>358</v>
      </c>
      <c r="P7" s="94" t="s">
        <v>353</v>
      </c>
      <c r="Q7" s="96" t="s">
        <v>355</v>
      </c>
      <c r="R7" s="94" t="s">
        <v>354</v>
      </c>
      <c r="S7" s="98" t="s">
        <v>417</v>
      </c>
      <c r="T7" s="98" t="s">
        <v>418</v>
      </c>
      <c r="U7" s="100" t="s">
        <v>356</v>
      </c>
      <c r="V7" s="94" t="s">
        <v>357</v>
      </c>
      <c r="W7" s="94" t="s">
        <v>387</v>
      </c>
      <c r="X7" s="94" t="s">
        <v>388</v>
      </c>
      <c r="Y7" s="94" t="s">
        <v>389</v>
      </c>
      <c r="Z7" s="94" t="s">
        <v>390</v>
      </c>
      <c r="AA7" s="94" t="s">
        <v>391</v>
      </c>
    </row>
    <row r="8" spans="2:34" ht="4.5" customHeight="1" x14ac:dyDescent="0.25">
      <c r="B8" s="293"/>
      <c r="C8" s="101"/>
      <c r="D8" s="21"/>
      <c r="E8" s="3"/>
      <c r="F8" s="12"/>
      <c r="G8" s="13"/>
      <c r="H8" s="13"/>
      <c r="I8" s="13"/>
      <c r="J8" s="13"/>
      <c r="K8" s="13"/>
      <c r="L8" s="13"/>
      <c r="M8" s="13"/>
      <c r="N8" s="13"/>
      <c r="O8" s="13"/>
      <c r="P8" s="13"/>
      <c r="Q8" s="13"/>
      <c r="R8" s="13"/>
      <c r="S8" s="13"/>
      <c r="T8" s="13"/>
      <c r="U8" s="13"/>
      <c r="V8" s="13"/>
      <c r="W8" s="13"/>
      <c r="X8" s="13"/>
    </row>
    <row r="9" spans="2:34" x14ac:dyDescent="0.25">
      <c r="B9" s="293"/>
      <c r="C9" s="88">
        <f>Feuil1!$E$156</f>
        <v>3</v>
      </c>
      <c r="D9" s="9" t="s">
        <v>131</v>
      </c>
      <c r="E9" s="91"/>
      <c r="F9" t="str">
        <f>LOOKUP($C$9,$C$11:$C$14,F11:F14)</f>
        <v>&lt;selecciona de la lista&gt;</v>
      </c>
      <c r="G9">
        <f>LOOKUP($C$9,$C$11:$C$14,G11:G14)</f>
        <v>2021</v>
      </c>
      <c r="H9">
        <f t="shared" ref="H9:AE9" si="1">LOOKUP($C$9,$C$11:$C$14,H11:H14)</f>
        <v>2020</v>
      </c>
      <c r="I9">
        <f t="shared" si="1"/>
        <v>2019</v>
      </c>
      <c r="J9">
        <f t="shared" si="1"/>
        <v>2016</v>
      </c>
      <c r="K9">
        <f t="shared" si="1"/>
        <v>2015</v>
      </c>
      <c r="L9">
        <f t="shared" si="1"/>
        <v>2014</v>
      </c>
      <c r="M9">
        <f t="shared" si="1"/>
        <v>2013</v>
      </c>
      <c r="N9">
        <f t="shared" si="1"/>
        <v>2012</v>
      </c>
      <c r="O9">
        <f t="shared" si="1"/>
        <v>2011</v>
      </c>
      <c r="P9">
        <f t="shared" si="1"/>
        <v>2010</v>
      </c>
      <c r="Q9">
        <f t="shared" si="1"/>
        <v>2009</v>
      </c>
      <c r="R9">
        <f t="shared" si="1"/>
        <v>2008</v>
      </c>
      <c r="S9">
        <f t="shared" si="1"/>
        <v>2007</v>
      </c>
      <c r="T9">
        <f t="shared" si="1"/>
        <v>2006</v>
      </c>
      <c r="U9">
        <f t="shared" si="1"/>
        <v>2005</v>
      </c>
      <c r="V9">
        <f t="shared" si="1"/>
        <v>2004</v>
      </c>
      <c r="W9">
        <f t="shared" si="1"/>
        <v>2003</v>
      </c>
      <c r="X9">
        <f t="shared" si="1"/>
        <v>2002</v>
      </c>
      <c r="Y9">
        <f t="shared" si="1"/>
        <v>2001</v>
      </c>
      <c r="Z9">
        <f t="shared" si="1"/>
        <v>2000</v>
      </c>
      <c r="AA9" t="str">
        <f t="shared" si="1"/>
        <v>&lt;2000</v>
      </c>
      <c r="AB9" t="str">
        <f t="shared" si="1"/>
        <v>¿El barco tiene cualquier modificación desde el último certificado válido?</v>
      </c>
      <c r="AC9" t="str">
        <f t="shared" si="1"/>
        <v>SOLO rellene los datos que cambian</v>
      </c>
      <c r="AD9" t="str">
        <f t="shared" si="1"/>
        <v>No llene los datos a continuación</v>
      </c>
      <c r="AE9" t="str">
        <f t="shared" si="1"/>
        <v>Debe completarse para cualquier solicitud</v>
      </c>
    </row>
    <row r="10" spans="2:34" x14ac:dyDescent="0.25">
      <c r="B10" s="293"/>
      <c r="E10" s="91"/>
    </row>
    <row r="11" spans="2:34" x14ac:dyDescent="0.25">
      <c r="B11" s="293"/>
      <c r="C11" s="88">
        <v>1</v>
      </c>
      <c r="D11" t="s">
        <v>129</v>
      </c>
      <c r="E11" s="91"/>
      <c r="F11" t="s">
        <v>60</v>
      </c>
      <c r="G11">
        <v>2021</v>
      </c>
      <c r="H11">
        <v>2020</v>
      </c>
      <c r="I11">
        <v>2019</v>
      </c>
      <c r="J11" s="25">
        <v>2016</v>
      </c>
      <c r="K11" s="25">
        <v>2015</v>
      </c>
      <c r="L11" s="25">
        <v>2014</v>
      </c>
      <c r="M11" s="25">
        <v>2013</v>
      </c>
      <c r="N11" s="25">
        <v>2012</v>
      </c>
      <c r="O11" s="102">
        <v>2011</v>
      </c>
      <c r="P11" s="102">
        <v>2010</v>
      </c>
      <c r="Q11" s="102">
        <v>2009</v>
      </c>
      <c r="R11" s="102">
        <v>2008</v>
      </c>
      <c r="S11" s="102">
        <v>2007</v>
      </c>
      <c r="T11" s="102">
        <v>2006</v>
      </c>
      <c r="U11" s="102">
        <v>2005</v>
      </c>
      <c r="V11" s="102">
        <v>2004</v>
      </c>
      <c r="W11" s="102">
        <v>2003</v>
      </c>
      <c r="X11" s="102">
        <v>2002</v>
      </c>
      <c r="Y11" s="102">
        <v>2001</v>
      </c>
      <c r="Z11" s="102">
        <v>2000</v>
      </c>
      <c r="AA11" t="s">
        <v>237</v>
      </c>
      <c r="AB11" t="s">
        <v>231</v>
      </c>
      <c r="AC11" s="4" t="s">
        <v>489</v>
      </c>
      <c r="AD11" s="4" t="s">
        <v>254</v>
      </c>
      <c r="AE11" s="125" t="s">
        <v>502</v>
      </c>
      <c r="AF11" s="125"/>
    </row>
    <row r="12" spans="2:34" x14ac:dyDescent="0.25">
      <c r="B12" s="293"/>
      <c r="C12" s="88">
        <v>2</v>
      </c>
      <c r="D12" t="s">
        <v>130</v>
      </c>
      <c r="E12" s="91"/>
      <c r="F12" t="s">
        <v>111</v>
      </c>
      <c r="G12">
        <v>2021</v>
      </c>
      <c r="H12">
        <v>2020</v>
      </c>
      <c r="I12">
        <v>2019</v>
      </c>
      <c r="J12" s="25">
        <v>2016</v>
      </c>
      <c r="K12" s="25">
        <v>2015</v>
      </c>
      <c r="L12" s="25">
        <v>2014</v>
      </c>
      <c r="M12" s="25">
        <v>2013</v>
      </c>
      <c r="N12" s="25">
        <v>2012</v>
      </c>
      <c r="O12" s="25">
        <v>2011</v>
      </c>
      <c r="P12" s="102">
        <v>2010</v>
      </c>
      <c r="Q12" s="102">
        <v>2009</v>
      </c>
      <c r="R12" s="102">
        <v>2008</v>
      </c>
      <c r="S12" s="102">
        <v>2007</v>
      </c>
      <c r="T12" s="102">
        <v>2006</v>
      </c>
      <c r="U12" s="102">
        <v>2005</v>
      </c>
      <c r="V12" s="102">
        <v>2004</v>
      </c>
      <c r="W12" s="102">
        <v>2003</v>
      </c>
      <c r="X12" s="102">
        <v>2002</v>
      </c>
      <c r="Y12" s="102">
        <v>2001</v>
      </c>
      <c r="Z12" s="102">
        <v>2000</v>
      </c>
      <c r="AA12" t="s">
        <v>237</v>
      </c>
      <c r="AB12" t="s">
        <v>232</v>
      </c>
      <c r="AC12" s="4" t="s">
        <v>476</v>
      </c>
      <c r="AD12" s="4" t="s">
        <v>252</v>
      </c>
      <c r="AE12" s="125" t="s">
        <v>503</v>
      </c>
      <c r="AF12" s="126"/>
    </row>
    <row r="13" spans="2:34" x14ac:dyDescent="0.25">
      <c r="B13" s="293"/>
      <c r="C13" s="88">
        <v>3</v>
      </c>
      <c r="D13" t="s">
        <v>171</v>
      </c>
      <c r="E13" s="91"/>
      <c r="F13" s="92" t="s">
        <v>186</v>
      </c>
      <c r="G13">
        <v>2021</v>
      </c>
      <c r="H13">
        <v>2020</v>
      </c>
      <c r="I13" s="92">
        <v>2019</v>
      </c>
      <c r="J13" s="25">
        <v>2016</v>
      </c>
      <c r="K13" s="25">
        <v>2015</v>
      </c>
      <c r="L13" s="25">
        <v>2014</v>
      </c>
      <c r="M13" s="25">
        <v>2013</v>
      </c>
      <c r="N13" s="25">
        <v>2012</v>
      </c>
      <c r="O13" s="102">
        <v>2011</v>
      </c>
      <c r="P13" s="102">
        <v>2010</v>
      </c>
      <c r="Q13" s="102">
        <v>2009</v>
      </c>
      <c r="R13" s="102">
        <v>2008</v>
      </c>
      <c r="S13" s="102">
        <v>2007</v>
      </c>
      <c r="T13" s="102">
        <v>2006</v>
      </c>
      <c r="U13" s="102">
        <v>2005</v>
      </c>
      <c r="V13" s="102">
        <v>2004</v>
      </c>
      <c r="W13" s="102">
        <v>2003</v>
      </c>
      <c r="X13" s="102">
        <v>2002</v>
      </c>
      <c r="Y13" s="102">
        <v>2001</v>
      </c>
      <c r="Z13" s="102">
        <v>2000</v>
      </c>
      <c r="AA13" t="s">
        <v>237</v>
      </c>
      <c r="AB13" t="s">
        <v>233</v>
      </c>
      <c r="AC13" t="s">
        <v>251</v>
      </c>
      <c r="AD13" s="4" t="s">
        <v>253</v>
      </c>
      <c r="AE13" s="125" t="s">
        <v>504</v>
      </c>
      <c r="AF13" s="126"/>
    </row>
    <row r="14" spans="2:34" s="94" customFormat="1" ht="13.8" thickBot="1" x14ac:dyDescent="0.3">
      <c r="B14" s="294"/>
      <c r="C14" s="95">
        <v>4</v>
      </c>
      <c r="D14" s="96" t="s">
        <v>393</v>
      </c>
      <c r="E14" s="97"/>
      <c r="F14" s="98" t="s">
        <v>419</v>
      </c>
      <c r="G14">
        <v>2021</v>
      </c>
      <c r="H14">
        <v>2020</v>
      </c>
      <c r="I14" s="96">
        <v>2019</v>
      </c>
      <c r="J14" s="96">
        <v>2016</v>
      </c>
      <c r="K14" s="96">
        <v>2015</v>
      </c>
      <c r="L14" s="96">
        <v>2014</v>
      </c>
      <c r="M14" s="96">
        <v>2013</v>
      </c>
      <c r="N14" s="96">
        <v>2012</v>
      </c>
      <c r="O14" s="96">
        <v>2011</v>
      </c>
      <c r="P14" s="96">
        <v>2010</v>
      </c>
      <c r="Q14" s="96">
        <v>2009</v>
      </c>
      <c r="R14" s="96">
        <v>2008</v>
      </c>
      <c r="S14" s="96">
        <v>2007</v>
      </c>
      <c r="T14" s="96">
        <v>2006</v>
      </c>
      <c r="U14" s="96">
        <v>2005</v>
      </c>
      <c r="V14" s="96">
        <v>2004</v>
      </c>
      <c r="W14" s="96">
        <v>2003</v>
      </c>
      <c r="X14" s="96">
        <v>2002</v>
      </c>
      <c r="Y14" s="96">
        <v>2001</v>
      </c>
      <c r="Z14" s="96">
        <v>2000</v>
      </c>
      <c r="AA14" s="96" t="s">
        <v>237</v>
      </c>
      <c r="AB14" s="98" t="s">
        <v>420</v>
      </c>
      <c r="AC14" s="98" t="s">
        <v>421</v>
      </c>
      <c r="AD14" s="98" t="s">
        <v>422</v>
      </c>
      <c r="AE14" s="125" t="s">
        <v>505</v>
      </c>
      <c r="AF14" s="126"/>
    </row>
    <row r="15" spans="2:34" ht="13.8" thickBot="1" x14ac:dyDescent="0.3"/>
    <row r="16" spans="2:34" x14ac:dyDescent="0.25">
      <c r="B16" s="292" t="s">
        <v>134</v>
      </c>
      <c r="C16" s="89">
        <f>Feuil1!$E$156</f>
        <v>3</v>
      </c>
      <c r="D16" s="9" t="s">
        <v>131</v>
      </c>
      <c r="E16" s="90"/>
      <c r="F16" s="9" t="str">
        <f>LOOKUP($C$16,$C$18:$C$21,F18:F21)</f>
        <v>MODIFICACIONE(S)</v>
      </c>
      <c r="G16" s="9" t="str">
        <f t="shared" ref="G16:W16" si="2">LOOKUP($C$16,$C$18:$C$21,G18:G21)</f>
        <v>Medida</v>
      </c>
      <c r="H16" s="9" t="str">
        <f t="shared" si="2"/>
        <v>(2 decimales)</v>
      </c>
      <c r="I16" s="9" t="str">
        <f t="shared" si="2"/>
        <v>Fuente del dato</v>
      </c>
      <c r="J16" s="9" t="str">
        <f t="shared" si="2"/>
        <v>(Obligatorio)</v>
      </c>
      <c r="K16" s="9" t="str">
        <f t="shared" si="2"/>
        <v>Casco :</v>
      </c>
      <c r="L16" s="9">
        <f t="shared" si="2"/>
        <v>0</v>
      </c>
      <c r="M16" s="9">
        <f t="shared" si="2"/>
        <v>0</v>
      </c>
      <c r="N16" s="9" t="str">
        <f t="shared" si="2"/>
        <v>Peso*</v>
      </c>
      <c r="O16" s="9" t="str">
        <f t="shared" si="2"/>
        <v>* Certificado de peso obligatorio para toda cambio de peso y lanzamientos</v>
      </c>
      <c r="P16" s="9" t="str">
        <f t="shared" si="2"/>
        <v>Lastre</v>
      </c>
      <c r="Q16" s="9" t="str">
        <f t="shared" si="2"/>
        <v>Manga max.</v>
      </c>
      <c r="R16" s="9" t="str">
        <f t="shared" si="2"/>
        <v>Calado</v>
      </c>
      <c r="S16" s="9" t="str">
        <f t="shared" si="2"/>
        <v>Peso del bulbo</v>
      </c>
      <c r="T16" s="9" t="str">
        <f t="shared" si="2"/>
        <v>Material en la aleta de la quilla ? (IRC 19.6)</v>
      </c>
      <c r="U16" s="9" t="str">
        <f t="shared" si="2"/>
        <v>Quilla elevable</v>
      </c>
      <c r="V16" s="9" t="str">
        <f t="shared" si="2"/>
        <v>Calado max :</v>
      </c>
      <c r="W16" s="9" t="str">
        <f t="shared" si="2"/>
        <v>Calado min :</v>
      </c>
      <c r="X16" s="9"/>
      <c r="Y16" s="9"/>
      <c r="Z16" s="9"/>
      <c r="AA16" s="9"/>
      <c r="AB16" s="9"/>
      <c r="AC16" s="9"/>
      <c r="AD16" s="9"/>
      <c r="AE16" s="9"/>
      <c r="AF16" s="9"/>
    </row>
    <row r="17" spans="2:31" x14ac:dyDescent="0.25">
      <c r="B17" s="293"/>
      <c r="E17" s="91"/>
    </row>
    <row r="18" spans="2:31" x14ac:dyDescent="0.25">
      <c r="B18" s="293"/>
      <c r="C18" s="88">
        <v>1</v>
      </c>
      <c r="D18" t="s">
        <v>129</v>
      </c>
      <c r="E18" s="91"/>
      <c r="F18" s="4" t="s">
        <v>362</v>
      </c>
      <c r="G18" t="s">
        <v>26</v>
      </c>
      <c r="H18" t="s">
        <v>27</v>
      </c>
      <c r="I18" t="s">
        <v>28</v>
      </c>
      <c r="J18" t="s">
        <v>29</v>
      </c>
      <c r="K18" t="s">
        <v>11</v>
      </c>
      <c r="N18" t="s">
        <v>13</v>
      </c>
      <c r="O18" t="s">
        <v>14</v>
      </c>
      <c r="P18" t="s">
        <v>20</v>
      </c>
      <c r="Q18" t="s">
        <v>23</v>
      </c>
      <c r="R18" t="s">
        <v>24</v>
      </c>
      <c r="S18" t="s">
        <v>25</v>
      </c>
      <c r="T18" s="4" t="s">
        <v>399</v>
      </c>
      <c r="U18" s="4" t="s">
        <v>402</v>
      </c>
      <c r="V18" s="4" t="s">
        <v>407</v>
      </c>
      <c r="W18" s="4" t="s">
        <v>404</v>
      </c>
    </row>
    <row r="19" spans="2:31" x14ac:dyDescent="0.25">
      <c r="B19" s="293"/>
      <c r="C19" s="88">
        <v>2</v>
      </c>
      <c r="D19" t="s">
        <v>130</v>
      </c>
      <c r="E19" s="91"/>
      <c r="F19" s="4" t="s">
        <v>361</v>
      </c>
      <c r="G19" t="s">
        <v>93</v>
      </c>
      <c r="H19" t="s">
        <v>94</v>
      </c>
      <c r="I19" t="s">
        <v>95</v>
      </c>
      <c r="J19" s="4" t="s">
        <v>394</v>
      </c>
      <c r="K19" t="s">
        <v>96</v>
      </c>
      <c r="N19" t="s">
        <v>97</v>
      </c>
      <c r="O19" t="s">
        <v>98</v>
      </c>
      <c r="P19" t="s">
        <v>99</v>
      </c>
      <c r="Q19" t="s">
        <v>100</v>
      </c>
      <c r="R19" t="s">
        <v>101</v>
      </c>
      <c r="S19" t="s">
        <v>102</v>
      </c>
      <c r="T19" s="4" t="s">
        <v>400</v>
      </c>
      <c r="U19" s="4" t="s">
        <v>106</v>
      </c>
      <c r="V19" t="s">
        <v>103</v>
      </c>
      <c r="W19" t="s">
        <v>104</v>
      </c>
    </row>
    <row r="20" spans="2:31" x14ac:dyDescent="0.25">
      <c r="B20" s="293"/>
      <c r="C20" s="88">
        <v>3</v>
      </c>
      <c r="D20" t="s">
        <v>171</v>
      </c>
      <c r="E20" s="91"/>
      <c r="F20" s="93" t="s">
        <v>360</v>
      </c>
      <c r="G20" s="92" t="s">
        <v>187</v>
      </c>
      <c r="H20" s="92" t="s">
        <v>188</v>
      </c>
      <c r="I20" s="92" t="s">
        <v>189</v>
      </c>
      <c r="J20" s="92" t="s">
        <v>190</v>
      </c>
      <c r="K20" s="92" t="s">
        <v>191</v>
      </c>
      <c r="L20" s="92"/>
      <c r="M20" s="92"/>
      <c r="N20" s="92" t="s">
        <v>192</v>
      </c>
      <c r="O20" s="92" t="s">
        <v>193</v>
      </c>
      <c r="P20" s="92" t="s">
        <v>194</v>
      </c>
      <c r="Q20" s="92" t="s">
        <v>195</v>
      </c>
      <c r="R20" s="92" t="s">
        <v>196</v>
      </c>
      <c r="S20" s="92" t="s">
        <v>197</v>
      </c>
      <c r="T20" s="4" t="s">
        <v>401</v>
      </c>
      <c r="U20" s="92" t="s">
        <v>198</v>
      </c>
      <c r="V20" s="93" t="s">
        <v>406</v>
      </c>
      <c r="W20" s="93" t="s">
        <v>405</v>
      </c>
      <c r="AE20" s="4"/>
    </row>
    <row r="21" spans="2:31" s="94" customFormat="1" ht="15" thickBot="1" x14ac:dyDescent="0.3">
      <c r="B21" s="294"/>
      <c r="C21" s="95">
        <v>4</v>
      </c>
      <c r="D21" s="96" t="s">
        <v>393</v>
      </c>
      <c r="E21" s="97"/>
      <c r="F21" s="98" t="s">
        <v>423</v>
      </c>
      <c r="G21" s="98" t="s">
        <v>363</v>
      </c>
      <c r="H21" s="99" t="s">
        <v>424</v>
      </c>
      <c r="I21" s="99" t="s">
        <v>425</v>
      </c>
      <c r="J21" s="99" t="s">
        <v>426</v>
      </c>
      <c r="K21" s="96" t="s">
        <v>191</v>
      </c>
      <c r="L21" s="96"/>
      <c r="M21" s="96"/>
      <c r="N21" s="103" t="s">
        <v>395</v>
      </c>
      <c r="O21" s="99" t="s">
        <v>428</v>
      </c>
      <c r="P21" s="96" t="s">
        <v>396</v>
      </c>
      <c r="Q21" s="96" t="s">
        <v>397</v>
      </c>
      <c r="R21" s="96" t="s">
        <v>196</v>
      </c>
      <c r="S21" s="96" t="s">
        <v>398</v>
      </c>
      <c r="T21" s="96" t="s">
        <v>427</v>
      </c>
      <c r="U21" s="94" t="s">
        <v>403</v>
      </c>
      <c r="V21" s="96" t="s">
        <v>406</v>
      </c>
      <c r="W21" s="94" t="s">
        <v>405</v>
      </c>
    </row>
    <row r="22" spans="2:31" ht="13.8" thickBot="1" x14ac:dyDescent="0.3"/>
    <row r="23" spans="2:31" ht="12.75" customHeight="1" x14ac:dyDescent="0.25">
      <c r="B23" s="292" t="s">
        <v>146</v>
      </c>
      <c r="C23" s="89">
        <f>Feuil1!$E$156</f>
        <v>3</v>
      </c>
      <c r="D23" s="9" t="s">
        <v>131</v>
      </c>
      <c r="E23" s="90"/>
      <c r="F23" s="9" t="str">
        <f>LOOKUP($C$23,$C$25:$C$28,F25:F28)</f>
        <v>Aparejo :</v>
      </c>
      <c r="G23" s="9" t="str">
        <f t="shared" ref="G23:Z23" si="3">LOOKUP($C$23,$C$25:$C$28,G25:G28)</f>
        <v>Vela de proa :</v>
      </c>
      <c r="H23" s="9" t="str">
        <f t="shared" si="3"/>
        <v>** Gracias por confirmar el valor de la HLUmax incluso si no ha cambiado desde el certificado anterior</v>
      </c>
      <c r="I23" s="9" t="str">
        <f t="shared" si="3"/>
        <v>HSA calculado</v>
      </c>
      <c r="J23" s="9" t="str">
        <f t="shared" si="3"/>
        <v>Faldón de pujamen si &gt;7,5% HLP</v>
      </c>
      <c r="K23" s="9" t="str">
        <f t="shared" si="3"/>
        <v>Mayor :</v>
      </c>
      <c r="L23" s="9">
        <f t="shared" si="3"/>
        <v>0</v>
      </c>
      <c r="M23" s="9">
        <f t="shared" si="3"/>
        <v>0</v>
      </c>
      <c r="N23" s="9" t="str">
        <f t="shared" si="3"/>
        <v>Spinnakers :</v>
      </c>
      <c r="O23" s="9" t="str">
        <f t="shared" si="3"/>
        <v>Nº de spis a bordo En Regata</v>
      </c>
      <c r="P23" s="9" t="str">
        <f t="shared" si="3"/>
        <v>Tangón de spinnaker, botalón, etc …</v>
      </c>
      <c r="Q23" s="9" t="str">
        <f t="shared" si="3"/>
        <v>Espi simértico</v>
      </c>
      <c r="R23" s="9" t="str">
        <f t="shared" si="3"/>
        <v>o</v>
      </c>
      <c r="S23" s="9" t="str">
        <f t="shared" si="3"/>
        <v>SPA calculado</v>
      </c>
      <c r="T23" s="9" t="str">
        <f t="shared" si="3"/>
        <v xml:space="preserve">Espi asimétrico : </v>
      </c>
      <c r="U23" s="9" t="str">
        <f t="shared" si="3"/>
        <v>Mesana</v>
      </c>
      <c r="V23" s="9" t="str">
        <f t="shared" si="3"/>
        <v>Faldón de pujamen si &gt;7,5% FLP</v>
      </c>
      <c r="W23" s="9" t="str">
        <f t="shared" si="3"/>
        <v>Nº de genoas voladoras a bordo En Regata</v>
      </c>
      <c r="X23" s="9" t="str">
        <f t="shared" si="3"/>
        <v>FSFL</v>
      </c>
      <c r="Y23" s="9" t="str">
        <f t="shared" si="3"/>
        <v>FSHW</v>
      </c>
      <c r="Z23" s="9" t="str">
        <f t="shared" si="3"/>
        <v>Genoa Voladora (IRC Flying Headsail)</v>
      </c>
    </row>
    <row r="24" spans="2:31" x14ac:dyDescent="0.25">
      <c r="B24" s="293"/>
      <c r="E24" s="91"/>
    </row>
    <row r="25" spans="2:31" x14ac:dyDescent="0.25">
      <c r="B25" s="293"/>
      <c r="C25" s="88">
        <v>1</v>
      </c>
      <c r="D25" t="s">
        <v>129</v>
      </c>
      <c r="E25" s="91"/>
      <c r="F25" s="4" t="s">
        <v>34</v>
      </c>
      <c r="G25" s="4" t="s">
        <v>135</v>
      </c>
      <c r="H25" s="4" t="s">
        <v>234</v>
      </c>
      <c r="I25" s="4" t="s">
        <v>40</v>
      </c>
      <c r="J25" s="4" t="s">
        <v>323</v>
      </c>
      <c r="K25" s="4" t="s">
        <v>136</v>
      </c>
      <c r="L25" s="4"/>
      <c r="M25" s="4"/>
      <c r="N25" s="4" t="s">
        <v>137</v>
      </c>
      <c r="O25" s="4" t="s">
        <v>337</v>
      </c>
      <c r="P25" s="4" t="s">
        <v>472</v>
      </c>
      <c r="Q25" s="4" t="s">
        <v>138</v>
      </c>
      <c r="R25" s="102" t="s">
        <v>49</v>
      </c>
      <c r="S25" s="4" t="s">
        <v>38</v>
      </c>
      <c r="T25" s="4" t="s">
        <v>139</v>
      </c>
      <c r="U25" s="4" t="s">
        <v>140</v>
      </c>
      <c r="V25" s="4" t="s">
        <v>326</v>
      </c>
      <c r="W25" s="4" t="s">
        <v>329</v>
      </c>
      <c r="X25" s="4" t="s">
        <v>291</v>
      </c>
      <c r="Y25" s="4" t="s">
        <v>292</v>
      </c>
      <c r="Z25" t="s">
        <v>285</v>
      </c>
    </row>
    <row r="26" spans="2:31" x14ac:dyDescent="0.25">
      <c r="B26" s="293"/>
      <c r="C26" s="88">
        <v>2</v>
      </c>
      <c r="D26" t="s">
        <v>130</v>
      </c>
      <c r="E26" s="91"/>
      <c r="F26" s="4" t="s">
        <v>105</v>
      </c>
      <c r="G26" t="s">
        <v>141</v>
      </c>
      <c r="H26" s="4" t="s">
        <v>235</v>
      </c>
      <c r="I26" s="4" t="s">
        <v>107</v>
      </c>
      <c r="J26" s="4" t="s">
        <v>324</v>
      </c>
      <c r="K26" s="4" t="s">
        <v>142</v>
      </c>
      <c r="L26" s="4"/>
      <c r="M26" s="4"/>
      <c r="N26" s="4" t="s">
        <v>137</v>
      </c>
      <c r="O26" s="4" t="s">
        <v>338</v>
      </c>
      <c r="P26" s="4" t="s">
        <v>473</v>
      </c>
      <c r="Q26" s="4" t="s">
        <v>143</v>
      </c>
      <c r="R26" s="4" t="s">
        <v>108</v>
      </c>
      <c r="S26" s="4" t="s">
        <v>109</v>
      </c>
      <c r="T26" t="s">
        <v>144</v>
      </c>
      <c r="U26" t="s">
        <v>145</v>
      </c>
      <c r="V26" s="4" t="s">
        <v>327</v>
      </c>
      <c r="W26" s="4" t="s">
        <v>331</v>
      </c>
      <c r="X26" s="4" t="s">
        <v>333</v>
      </c>
      <c r="Y26" s="4" t="s">
        <v>334</v>
      </c>
      <c r="Z26" t="s">
        <v>335</v>
      </c>
    </row>
    <row r="27" spans="2:31" x14ac:dyDescent="0.25">
      <c r="B27" s="293"/>
      <c r="C27" s="88">
        <v>3</v>
      </c>
      <c r="D27" t="s">
        <v>171</v>
      </c>
      <c r="E27" s="91"/>
      <c r="F27" s="93" t="s">
        <v>377</v>
      </c>
      <c r="G27" s="92" t="s">
        <v>199</v>
      </c>
      <c r="H27" s="92" t="s">
        <v>236</v>
      </c>
      <c r="I27" s="92" t="s">
        <v>200</v>
      </c>
      <c r="J27" s="93" t="s">
        <v>325</v>
      </c>
      <c r="K27" s="92" t="s">
        <v>201</v>
      </c>
      <c r="L27" s="92"/>
      <c r="M27" s="92"/>
      <c r="N27" s="93" t="s">
        <v>137</v>
      </c>
      <c r="O27" s="93" t="s">
        <v>274</v>
      </c>
      <c r="P27" s="93" t="s">
        <v>474</v>
      </c>
      <c r="Q27" s="92" t="s">
        <v>202</v>
      </c>
      <c r="R27" s="92" t="s">
        <v>203</v>
      </c>
      <c r="S27" s="92" t="s">
        <v>204</v>
      </c>
      <c r="T27" s="92" t="s">
        <v>205</v>
      </c>
      <c r="U27" s="92" t="s">
        <v>206</v>
      </c>
      <c r="V27" s="93" t="s">
        <v>328</v>
      </c>
      <c r="W27" s="93" t="s">
        <v>531</v>
      </c>
      <c r="X27" s="93" t="s">
        <v>480</v>
      </c>
      <c r="Y27" s="93" t="s">
        <v>481</v>
      </c>
      <c r="Z27" s="93" t="s">
        <v>530</v>
      </c>
    </row>
    <row r="28" spans="2:31" s="94" customFormat="1" ht="14.4" x14ac:dyDescent="0.25">
      <c r="B28" s="293"/>
      <c r="C28" s="95">
        <v>4</v>
      </c>
      <c r="D28" s="96" t="s">
        <v>393</v>
      </c>
      <c r="E28" s="104"/>
      <c r="F28" s="94" t="s">
        <v>378</v>
      </c>
      <c r="G28" s="94" t="s">
        <v>364</v>
      </c>
      <c r="H28" s="99" t="s">
        <v>429</v>
      </c>
      <c r="I28" s="105" t="s">
        <v>408</v>
      </c>
      <c r="J28" s="98" t="s">
        <v>430</v>
      </c>
      <c r="K28" s="94" t="s">
        <v>365</v>
      </c>
      <c r="N28" s="94" t="s">
        <v>366</v>
      </c>
      <c r="O28" s="94" t="s">
        <v>330</v>
      </c>
      <c r="P28" s="94" t="s">
        <v>475</v>
      </c>
      <c r="Q28" s="106" t="s">
        <v>368</v>
      </c>
      <c r="R28" s="94" t="s">
        <v>367</v>
      </c>
      <c r="S28" s="105" t="s">
        <v>409</v>
      </c>
      <c r="T28" s="107" t="s">
        <v>369</v>
      </c>
      <c r="U28" s="94" t="s">
        <v>372</v>
      </c>
      <c r="V28" s="98" t="s">
        <v>431</v>
      </c>
      <c r="W28" s="94" t="s">
        <v>332</v>
      </c>
      <c r="X28" s="94" t="s">
        <v>370</v>
      </c>
      <c r="Y28" s="94" t="s">
        <v>371</v>
      </c>
      <c r="Z28" s="94" t="s">
        <v>336</v>
      </c>
    </row>
    <row r="29" spans="2:31" ht="5.25" customHeight="1" x14ac:dyDescent="0.25">
      <c r="B29" s="293"/>
      <c r="D29" s="21"/>
      <c r="E29" s="3"/>
      <c r="F29" s="108"/>
      <c r="G29" s="108"/>
      <c r="H29" s="108"/>
      <c r="I29" s="109"/>
      <c r="J29" s="108"/>
      <c r="K29" s="108"/>
      <c r="L29" s="108"/>
      <c r="M29" s="108"/>
      <c r="N29" s="108"/>
      <c r="O29" s="21"/>
      <c r="P29" s="21"/>
      <c r="Q29" s="21"/>
      <c r="R29" s="21"/>
      <c r="S29" s="21"/>
      <c r="T29" s="21"/>
      <c r="U29" s="21"/>
    </row>
    <row r="30" spans="2:31" x14ac:dyDescent="0.25">
      <c r="B30" s="293"/>
      <c r="C30" s="89">
        <f>Feuil1!$E$156</f>
        <v>3</v>
      </c>
      <c r="D30" t="s">
        <v>131</v>
      </c>
      <c r="E30" s="91"/>
      <c r="F30" t="str">
        <f>LOOKUP($C$30,$C$32:$C$35,F32:F35)</f>
        <v>&lt;selecciona de la lista&gt;</v>
      </c>
      <c r="G30" t="str">
        <f t="shared" ref="G30:N30" si="4">LOOKUP($C$30,$C$32:$C$35,G32:G35)</f>
        <v>Sin tangon de spinnaker, ni botalon (el spi puede amurarse en casco)</v>
      </c>
      <c r="H30" t="str">
        <f t="shared" si="4"/>
        <v>Solamente botalón</v>
      </c>
      <c r="I30" t="str">
        <f t="shared" si="4"/>
        <v>Tangón(es) para spinnaker, NO botalon</v>
      </c>
      <c r="J30" t="str">
        <f t="shared" si="4"/>
        <v>Tangón de spinnaker Y botalon</v>
      </c>
      <c r="K30" t="str">
        <f t="shared" si="4"/>
        <v>Botalón articulado</v>
      </c>
      <c r="L30" t="str">
        <f t="shared" si="4"/>
        <v>SPL (Tangón de spinnaker)</v>
      </c>
      <c r="M30" t="str">
        <f t="shared" si="4"/>
        <v>STL (Botalon o spinnaker amurado en casco)</v>
      </c>
      <c r="N30" t="str">
        <f t="shared" si="4"/>
        <v>Tangón solo para vela de proa en sotavento</v>
      </c>
    </row>
    <row r="31" spans="2:31" x14ac:dyDescent="0.25">
      <c r="B31" s="293"/>
      <c r="E31" s="91"/>
      <c r="F31" s="4"/>
      <c r="G31" s="4"/>
      <c r="H31" s="4"/>
      <c r="I31" s="4"/>
      <c r="J31" s="4"/>
      <c r="K31" s="4"/>
      <c r="L31" s="4"/>
      <c r="M31" s="4"/>
      <c r="N31" s="4"/>
      <c r="W31" s="4"/>
    </row>
    <row r="32" spans="2:31" x14ac:dyDescent="0.25">
      <c r="B32" s="293"/>
      <c r="C32" s="88">
        <v>1</v>
      </c>
      <c r="D32" t="s">
        <v>129</v>
      </c>
      <c r="E32" s="91"/>
      <c r="F32" t="s">
        <v>60</v>
      </c>
      <c r="G32" s="4" t="s">
        <v>300</v>
      </c>
      <c r="H32" t="s">
        <v>59</v>
      </c>
      <c r="I32" s="4" t="s">
        <v>304</v>
      </c>
      <c r="J32" s="4" t="s">
        <v>309</v>
      </c>
      <c r="K32" t="s">
        <v>58</v>
      </c>
      <c r="L32" s="4" t="s">
        <v>299</v>
      </c>
      <c r="M32" s="4" t="s">
        <v>295</v>
      </c>
      <c r="N32" s="4" t="s">
        <v>477</v>
      </c>
      <c r="W32" s="4"/>
    </row>
    <row r="33" spans="2:23" x14ac:dyDescent="0.25">
      <c r="B33" s="293"/>
      <c r="C33" s="88">
        <v>2</v>
      </c>
      <c r="D33" t="s">
        <v>130</v>
      </c>
      <c r="E33" s="91"/>
      <c r="F33" t="s">
        <v>111</v>
      </c>
      <c r="G33" s="4" t="s">
        <v>373</v>
      </c>
      <c r="H33" s="4" t="s">
        <v>302</v>
      </c>
      <c r="I33" s="4" t="s">
        <v>305</v>
      </c>
      <c r="J33" s="4" t="s">
        <v>307</v>
      </c>
      <c r="K33" t="s">
        <v>110</v>
      </c>
      <c r="L33" s="4" t="s">
        <v>313</v>
      </c>
      <c r="M33" s="4" t="s">
        <v>315</v>
      </c>
      <c r="N33" s="4" t="s">
        <v>478</v>
      </c>
      <c r="W33" s="93"/>
    </row>
    <row r="34" spans="2:23" x14ac:dyDescent="0.25">
      <c r="B34" s="293"/>
      <c r="C34" s="88">
        <v>3</v>
      </c>
      <c r="D34" t="s">
        <v>171</v>
      </c>
      <c r="E34" s="91"/>
      <c r="F34" s="92" t="s">
        <v>186</v>
      </c>
      <c r="G34" s="93" t="s">
        <v>301</v>
      </c>
      <c r="H34" s="93" t="s">
        <v>278</v>
      </c>
      <c r="I34" s="93" t="s">
        <v>306</v>
      </c>
      <c r="J34" s="93" t="s">
        <v>308</v>
      </c>
      <c r="K34" s="92" t="s">
        <v>207</v>
      </c>
      <c r="L34" s="93" t="s">
        <v>314</v>
      </c>
      <c r="M34" s="93" t="s">
        <v>316</v>
      </c>
      <c r="N34" s="93" t="s">
        <v>479</v>
      </c>
      <c r="W34" s="94"/>
    </row>
    <row r="35" spans="2:23" s="94" customFormat="1" ht="13.8" thickBot="1" x14ac:dyDescent="0.3">
      <c r="B35" s="294"/>
      <c r="C35" s="95">
        <v>4</v>
      </c>
      <c r="D35" s="96" t="s">
        <v>393</v>
      </c>
      <c r="E35" s="97"/>
      <c r="F35" s="98" t="s">
        <v>419</v>
      </c>
      <c r="G35" s="110" t="s">
        <v>310</v>
      </c>
      <c r="H35" s="96" t="s">
        <v>303</v>
      </c>
      <c r="I35" s="96" t="s">
        <v>374</v>
      </c>
      <c r="J35" s="96" t="s">
        <v>375</v>
      </c>
      <c r="K35" s="96" t="s">
        <v>311</v>
      </c>
      <c r="L35" s="96" t="s">
        <v>376</v>
      </c>
      <c r="M35" s="96" t="s">
        <v>317</v>
      </c>
      <c r="N35" s="96" t="s">
        <v>312</v>
      </c>
      <c r="O35" s="96"/>
      <c r="P35" s="96"/>
      <c r="Q35" s="96"/>
      <c r="R35" s="96"/>
      <c r="S35" s="96"/>
      <c r="T35" s="96"/>
      <c r="U35" s="96"/>
    </row>
    <row r="36" spans="2:23" ht="13.8" thickBot="1" x14ac:dyDescent="0.3">
      <c r="F36" s="96"/>
      <c r="K36" s="4"/>
      <c r="L36" s="4"/>
      <c r="M36" s="4"/>
      <c r="N36" s="4"/>
    </row>
    <row r="37" spans="2:23" x14ac:dyDescent="0.25">
      <c r="B37" s="292" t="s">
        <v>147</v>
      </c>
      <c r="C37" s="89">
        <f>Feuil1!$E$156</f>
        <v>3</v>
      </c>
      <c r="D37" s="9" t="s">
        <v>131</v>
      </c>
      <c r="E37" s="90"/>
      <c r="F37" s="9" t="str">
        <f>LOOKUP($C$37,$C$39:$C$42,F39:F42)</f>
        <v>CONFIGURACIÓN EN REGATA Y ACOMODACIONES INTERIORES</v>
      </c>
      <c r="G37" s="9" t="str">
        <f t="shared" ref="G37:R37" si="5">LOOKUP($C$37,$C$39:$C$42,G39:G42)</f>
        <v>Precisa mas abajo si los elementos de acomodación interior son quitados o permanecen a bordo en regata. En este caso, cada elemento debe estar en su posición normal a bordo. Si los elementos más abajo son diferentes de la versión estandar, por favor, especifiquelo.</v>
      </c>
      <c r="H37" s="9" t="str">
        <f t="shared" si="5"/>
        <v>¿Mesa desembarcada?</v>
      </c>
      <c r="I37" s="9" t="str">
        <f t="shared" si="5"/>
        <v>¿Cocina desmbarcada?</v>
      </c>
      <c r="J37" s="9" t="str">
        <f t="shared" si="5"/>
        <v>¿Puertas desembarcadas?</v>
      </c>
      <c r="K37" s="9" t="str">
        <f t="shared" si="5"/>
        <v>¿Suelos desembarcados?</v>
      </c>
      <c r="L37" s="9" t="str">
        <f t="shared" si="5"/>
        <v>¿Cojines y colchones desembarcados?</v>
      </c>
      <c r="M37" s="9" t="str">
        <f t="shared" si="5"/>
        <v>¿Cofres amovibles desembarcados?</v>
      </c>
      <c r="N37" s="9" t="str">
        <f t="shared" si="5"/>
        <v>¿Otros elementos desembarcados?</v>
      </c>
      <c r="O37" s="9" t="str">
        <f t="shared" si="5"/>
        <v>Si es "si", ¿cuantos?</v>
      </c>
      <c r="P37" s="9" t="str">
        <f t="shared" si="5"/>
        <v>&lt;selecciona de la lista&gt;</v>
      </c>
      <c r="Q37" s="9" t="str">
        <f t="shared" si="5"/>
        <v>No</v>
      </c>
      <c r="R37" s="9" t="str">
        <f t="shared" si="5"/>
        <v>Si</v>
      </c>
    </row>
    <row r="38" spans="2:23" x14ac:dyDescent="0.25">
      <c r="B38" s="293"/>
      <c r="E38" s="91"/>
      <c r="I38" s="111"/>
      <c r="J38" s="4"/>
      <c r="K38" s="4"/>
      <c r="L38" s="4"/>
    </row>
    <row r="39" spans="2:23" x14ac:dyDescent="0.25">
      <c r="B39" s="293"/>
      <c r="C39" s="88">
        <v>1</v>
      </c>
      <c r="D39" t="s">
        <v>129</v>
      </c>
      <c r="E39" s="91"/>
      <c r="F39" t="s">
        <v>73</v>
      </c>
      <c r="G39" s="65" t="s">
        <v>381</v>
      </c>
      <c r="H39" s="4" t="s">
        <v>74</v>
      </c>
      <c r="I39" s="4" t="s">
        <v>75</v>
      </c>
      <c r="J39" t="s">
        <v>76</v>
      </c>
      <c r="K39" t="s">
        <v>80</v>
      </c>
      <c r="L39" t="s">
        <v>77</v>
      </c>
      <c r="M39" s="4" t="s">
        <v>78</v>
      </c>
      <c r="N39" s="4" t="s">
        <v>79</v>
      </c>
      <c r="O39" s="4" t="s">
        <v>81</v>
      </c>
      <c r="P39" t="s">
        <v>60</v>
      </c>
      <c r="Q39" t="s">
        <v>64</v>
      </c>
      <c r="R39" t="s">
        <v>65</v>
      </c>
    </row>
    <row r="40" spans="2:23" ht="26.4" x14ac:dyDescent="0.25">
      <c r="B40" s="293"/>
      <c r="C40" s="88">
        <v>2</v>
      </c>
      <c r="D40" t="s">
        <v>130</v>
      </c>
      <c r="E40" s="91"/>
      <c r="F40" s="4" t="s">
        <v>379</v>
      </c>
      <c r="G40" s="65" t="s">
        <v>349</v>
      </c>
      <c r="H40" t="s">
        <v>122</v>
      </c>
      <c r="I40" s="4" t="s">
        <v>341</v>
      </c>
      <c r="J40" t="s">
        <v>123</v>
      </c>
      <c r="K40" t="s">
        <v>124</v>
      </c>
      <c r="L40" t="s">
        <v>125</v>
      </c>
      <c r="M40" s="4" t="s">
        <v>410</v>
      </c>
      <c r="N40" s="4" t="s">
        <v>126</v>
      </c>
      <c r="O40" s="4" t="s">
        <v>127</v>
      </c>
      <c r="P40" t="s">
        <v>111</v>
      </c>
      <c r="Q40" t="s">
        <v>112</v>
      </c>
      <c r="R40" t="s">
        <v>113</v>
      </c>
    </row>
    <row r="41" spans="2:23" ht="30.6" customHeight="1" x14ac:dyDescent="0.25">
      <c r="B41" s="293"/>
      <c r="C41" s="88">
        <v>3</v>
      </c>
      <c r="D41" t="s">
        <v>171</v>
      </c>
      <c r="E41" s="91"/>
      <c r="F41" s="92" t="s">
        <v>208</v>
      </c>
      <c r="G41" s="65" t="s">
        <v>209</v>
      </c>
      <c r="H41" s="93" t="s">
        <v>380</v>
      </c>
      <c r="I41" s="92" t="s">
        <v>210</v>
      </c>
      <c r="J41" s="92" t="s">
        <v>211</v>
      </c>
      <c r="K41" s="92" t="s">
        <v>212</v>
      </c>
      <c r="L41" s="92" t="s">
        <v>213</v>
      </c>
      <c r="M41" s="92" t="s">
        <v>214</v>
      </c>
      <c r="N41" s="92" t="s">
        <v>215</v>
      </c>
      <c r="O41" s="92" t="s">
        <v>216</v>
      </c>
      <c r="P41" s="92" t="s">
        <v>186</v>
      </c>
      <c r="Q41" s="92" t="s">
        <v>112</v>
      </c>
      <c r="R41" s="92" t="s">
        <v>217</v>
      </c>
    </row>
    <row r="42" spans="2:23" s="94" customFormat="1" ht="15" thickBot="1" x14ac:dyDescent="0.3">
      <c r="B42" s="294"/>
      <c r="C42" s="95">
        <v>4</v>
      </c>
      <c r="D42" s="96" t="s">
        <v>393</v>
      </c>
      <c r="E42" s="97"/>
      <c r="F42" s="110" t="s">
        <v>432</v>
      </c>
      <c r="G42" s="99" t="s">
        <v>433</v>
      </c>
      <c r="H42" s="99" t="s">
        <v>434</v>
      </c>
      <c r="I42" s="99" t="s">
        <v>441</v>
      </c>
      <c r="J42" s="99" t="s">
        <v>435</v>
      </c>
      <c r="K42" s="99" t="s">
        <v>436</v>
      </c>
      <c r="L42" s="99" t="s">
        <v>437</v>
      </c>
      <c r="M42" s="99" t="s">
        <v>438</v>
      </c>
      <c r="N42" s="99" t="s">
        <v>439</v>
      </c>
      <c r="O42" s="112" t="s">
        <v>440</v>
      </c>
      <c r="P42" s="98" t="s">
        <v>419</v>
      </c>
      <c r="Q42" s="96" t="s">
        <v>112</v>
      </c>
      <c r="R42" s="96" t="s">
        <v>217</v>
      </c>
    </row>
    <row r="43" spans="2:23" ht="13.8" thickBot="1" x14ac:dyDescent="0.3">
      <c r="F43" s="4"/>
    </row>
    <row r="44" spans="2:23" x14ac:dyDescent="0.25">
      <c r="B44" s="292" t="s">
        <v>149</v>
      </c>
      <c r="C44" s="89">
        <f>Feuil1!$E$156</f>
        <v>3</v>
      </c>
      <c r="D44" s="9" t="s">
        <v>131</v>
      </c>
      <c r="E44" s="90"/>
      <c r="F44" s="113" t="str">
        <f>LOOKUP($C$44,$C$46:$C$49,F46:F49)</f>
        <v>ATENCIÓN :</v>
      </c>
      <c r="G44" s="113" t="str">
        <f t="shared" ref="G44:R44" si="6">LOOKUP($C$44,$C$46:$C$49,G46:G49)</f>
        <v>Si el Certificado es Endorsed toda modificación debe estar oficialmente medida o pesada.</v>
      </c>
      <c r="H44" s="113" t="str">
        <f t="shared" si="6"/>
        <v>Responde a las 5 preguntas siguientes:</v>
      </c>
      <c r="I44" s="113" t="str">
        <f t="shared" si="6"/>
        <v>1. ¿Has modificado el casco?</v>
      </c>
      <c r="J44" s="113" t="str">
        <f t="shared" si="6"/>
        <v>2. ¿Has modificado las acomodaciones interiores?</v>
      </c>
      <c r="K44" s="113" t="str">
        <f t="shared" si="6"/>
        <v>3. ¿Has modificado la quilla o el bulbo de la quilla?</v>
      </c>
      <c r="L44" s="113" t="str">
        <f t="shared" si="6"/>
        <v>4. ¿Has modificado el aparejo?</v>
      </c>
      <c r="M44" s="113" t="str">
        <f t="shared" si="6"/>
        <v>5. ¿Has modificado/cambiado los timon(es)?</v>
      </c>
      <c r="N44" s="113" t="str">
        <f t="shared" si="6"/>
        <v>Detalles adicionales :</v>
      </c>
      <c r="O44" s="113" t="str">
        <f t="shared" si="6"/>
        <v>Si es "si", precisar :</v>
      </c>
      <c r="P44" s="113" t="str">
        <f t="shared" si="6"/>
        <v>&lt;selecciona de la lista&gt;</v>
      </c>
      <c r="Q44" s="113" t="str">
        <f t="shared" si="6"/>
        <v>No</v>
      </c>
      <c r="R44" s="113" t="str">
        <f t="shared" si="6"/>
        <v>Si</v>
      </c>
    </row>
    <row r="45" spans="2:23" x14ac:dyDescent="0.25">
      <c r="B45" s="293"/>
      <c r="E45" s="91"/>
      <c r="F45" s="10"/>
      <c r="K45" s="4"/>
      <c r="L45" s="4"/>
    </row>
    <row r="46" spans="2:23" x14ac:dyDescent="0.25">
      <c r="B46" s="293"/>
      <c r="C46" s="88">
        <v>1</v>
      </c>
      <c r="D46" t="s">
        <v>129</v>
      </c>
      <c r="E46" s="91"/>
      <c r="F46" s="10" t="s">
        <v>148</v>
      </c>
      <c r="G46" s="4" t="s">
        <v>384</v>
      </c>
      <c r="H46" t="s">
        <v>72</v>
      </c>
      <c r="I46" t="s">
        <v>67</v>
      </c>
      <c r="J46" t="s">
        <v>68</v>
      </c>
      <c r="K46" t="s">
        <v>69</v>
      </c>
      <c r="L46" t="s">
        <v>70</v>
      </c>
      <c r="M46" t="s">
        <v>71</v>
      </c>
      <c r="N46" t="s">
        <v>66</v>
      </c>
      <c r="O46" t="s">
        <v>62</v>
      </c>
      <c r="P46" t="s">
        <v>60</v>
      </c>
      <c r="Q46" t="s">
        <v>64</v>
      </c>
      <c r="R46" t="s">
        <v>65</v>
      </c>
    </row>
    <row r="47" spans="2:23" x14ac:dyDescent="0.25">
      <c r="B47" s="293"/>
      <c r="C47" s="88">
        <v>2</v>
      </c>
      <c r="D47" t="s">
        <v>130</v>
      </c>
      <c r="E47" s="91"/>
      <c r="F47" s="114" t="s">
        <v>150</v>
      </c>
      <c r="G47" s="4" t="s">
        <v>151</v>
      </c>
      <c r="H47" t="s">
        <v>114</v>
      </c>
      <c r="I47" t="s">
        <v>115</v>
      </c>
      <c r="J47" t="s">
        <v>117</v>
      </c>
      <c r="K47" t="s">
        <v>120</v>
      </c>
      <c r="L47" t="s">
        <v>118</v>
      </c>
      <c r="M47" t="s">
        <v>119</v>
      </c>
      <c r="N47" t="s">
        <v>121</v>
      </c>
      <c r="O47" t="s">
        <v>116</v>
      </c>
      <c r="P47" t="s">
        <v>111</v>
      </c>
      <c r="Q47" t="s">
        <v>112</v>
      </c>
      <c r="R47" t="s">
        <v>113</v>
      </c>
    </row>
    <row r="48" spans="2:23" x14ac:dyDescent="0.25">
      <c r="B48" s="293"/>
      <c r="C48" s="88">
        <v>3</v>
      </c>
      <c r="D48" t="s">
        <v>171</v>
      </c>
      <c r="E48" s="91"/>
      <c r="F48" s="93" t="s">
        <v>351</v>
      </c>
      <c r="G48" s="93" t="s">
        <v>383</v>
      </c>
      <c r="H48" s="92" t="s">
        <v>218</v>
      </c>
      <c r="I48" s="92" t="s">
        <v>219</v>
      </c>
      <c r="J48" s="92" t="s">
        <v>220</v>
      </c>
      <c r="K48" s="92" t="s">
        <v>221</v>
      </c>
      <c r="L48" s="92" t="s">
        <v>222</v>
      </c>
      <c r="M48" s="92" t="s">
        <v>223</v>
      </c>
      <c r="N48" s="92" t="s">
        <v>224</v>
      </c>
      <c r="O48" s="92" t="s">
        <v>225</v>
      </c>
      <c r="P48" s="92" t="s">
        <v>186</v>
      </c>
      <c r="Q48" s="92" t="s">
        <v>112</v>
      </c>
      <c r="R48" s="92" t="s">
        <v>217</v>
      </c>
    </row>
    <row r="49" spans="2:18" s="94" customFormat="1" ht="15" thickBot="1" x14ac:dyDescent="0.3">
      <c r="B49" s="294"/>
      <c r="C49" s="95">
        <v>4</v>
      </c>
      <c r="D49" s="96" t="s">
        <v>393</v>
      </c>
      <c r="E49" s="97"/>
      <c r="F49" s="115" t="s">
        <v>442</v>
      </c>
      <c r="G49" s="99" t="s">
        <v>443</v>
      </c>
      <c r="H49" s="99" t="s">
        <v>444</v>
      </c>
      <c r="I49" s="99" t="s">
        <v>445</v>
      </c>
      <c r="J49" s="99" t="s">
        <v>446</v>
      </c>
      <c r="K49" s="99" t="s">
        <v>447</v>
      </c>
      <c r="L49" s="99" t="s">
        <v>448</v>
      </c>
      <c r="M49" s="99" t="s">
        <v>449</v>
      </c>
      <c r="N49" s="99" t="s">
        <v>450</v>
      </c>
      <c r="O49" s="112" t="s">
        <v>451</v>
      </c>
      <c r="P49" s="96" t="s">
        <v>382</v>
      </c>
      <c r="Q49" s="96" t="s">
        <v>112</v>
      </c>
      <c r="R49" s="96" t="s">
        <v>217</v>
      </c>
    </row>
    <row r="50" spans="2:18" ht="13.8" thickBot="1" x14ac:dyDescent="0.3">
      <c r="F50" s="4"/>
      <c r="H50" s="4"/>
      <c r="I50" s="4"/>
      <c r="J50" s="4"/>
      <c r="K50" s="4"/>
      <c r="L50" s="4"/>
      <c r="M50" s="4"/>
      <c r="N50" s="4"/>
    </row>
    <row r="51" spans="2:18" x14ac:dyDescent="0.25">
      <c r="B51" s="292" t="s">
        <v>154</v>
      </c>
      <c r="C51" s="89">
        <f>Feuil1!$E$156</f>
        <v>3</v>
      </c>
      <c r="D51" s="9" t="s">
        <v>131</v>
      </c>
      <c r="E51" s="90"/>
      <c r="F51" s="9" t="str">
        <f>LOOKUP($C$51,$C$53:$C$56,F53:F56)</f>
        <v>Yo confirmo que la información proporcionada es correcta. Yo confirmo haber leido y acepto el Reglamento IRC. Yo estoy informado que la Autoridad de rating dispone de un fichero informático donde figura el conjunto de las informaciones declaradas y yo confirmo no tener ninguna objeción a que estos datos sean guardados, utilizados con el fín de analizar o informar.</v>
      </c>
      <c r="G51" s="9" t="str">
        <f>LOOKUP($C$51,$C$53:$C$56,G53:G56)</f>
        <v>Leido y aceptado:</v>
      </c>
      <c r="H51" s="9" t="str">
        <f>LOOKUP($C$51,$C$53:$C$56,H53:H56)</f>
        <v>Yo he leido y acepto las condiciones de arriba</v>
      </c>
      <c r="I51" s="9" t="str">
        <f>LOOKUP($C$51,$C$53:$C$56,I53:I56)</f>
        <v>Yo no acepto las condiciones de arriba</v>
      </c>
      <c r="J51" s="9" t="str">
        <f>LOOKUP($C$51,$C$53:$C$56,J53:J56)</f>
        <v>Nombre</v>
      </c>
    </row>
    <row r="52" spans="2:18" x14ac:dyDescent="0.25">
      <c r="B52" s="293"/>
      <c r="E52" s="91"/>
    </row>
    <row r="53" spans="2:18" x14ac:dyDescent="0.25">
      <c r="B53" s="293"/>
      <c r="C53" s="88">
        <v>1</v>
      </c>
      <c r="D53" t="s">
        <v>129</v>
      </c>
      <c r="E53" s="91"/>
      <c r="F53" s="4" t="s">
        <v>165</v>
      </c>
      <c r="G53" t="s">
        <v>164</v>
      </c>
      <c r="H53" t="s">
        <v>155</v>
      </c>
      <c r="I53" t="s">
        <v>156</v>
      </c>
      <c r="J53" t="s">
        <v>157</v>
      </c>
    </row>
    <row r="54" spans="2:18" x14ac:dyDescent="0.25">
      <c r="B54" s="293"/>
      <c r="C54" s="88">
        <v>2</v>
      </c>
      <c r="D54" t="s">
        <v>130</v>
      </c>
      <c r="E54" s="91"/>
      <c r="F54" s="4" t="s">
        <v>160</v>
      </c>
      <c r="G54" t="s">
        <v>163</v>
      </c>
      <c r="H54" s="4" t="s">
        <v>161</v>
      </c>
      <c r="I54" s="4" t="s">
        <v>162</v>
      </c>
      <c r="J54" t="s">
        <v>158</v>
      </c>
    </row>
    <row r="55" spans="2:18" x14ac:dyDescent="0.25">
      <c r="B55" s="293"/>
      <c r="C55" s="88">
        <v>3</v>
      </c>
      <c r="D55" t="s">
        <v>171</v>
      </c>
      <c r="E55" s="91"/>
      <c r="F55" s="92" t="s">
        <v>226</v>
      </c>
      <c r="G55" s="92" t="s">
        <v>227</v>
      </c>
      <c r="H55" s="92" t="s">
        <v>228</v>
      </c>
      <c r="I55" s="92" t="s">
        <v>229</v>
      </c>
      <c r="J55" s="92" t="s">
        <v>230</v>
      </c>
    </row>
    <row r="56" spans="2:18" s="94" customFormat="1" ht="28.2" thickBot="1" x14ac:dyDescent="0.3">
      <c r="B56" s="294"/>
      <c r="C56" s="95">
        <v>4</v>
      </c>
      <c r="D56" s="96" t="s">
        <v>393</v>
      </c>
      <c r="E56" s="97"/>
      <c r="F56" s="116" t="s">
        <v>452</v>
      </c>
      <c r="G56" s="99" t="s">
        <v>453</v>
      </c>
      <c r="H56" s="99" t="s">
        <v>454</v>
      </c>
      <c r="I56" s="112" t="s">
        <v>455</v>
      </c>
      <c r="J56" s="96" t="s">
        <v>392</v>
      </c>
    </row>
    <row r="57" spans="2:18" x14ac:dyDescent="0.25">
      <c r="B57" s="117" t="s">
        <v>282</v>
      </c>
    </row>
    <row r="58" spans="2:18" x14ac:dyDescent="0.25">
      <c r="B58" s="117"/>
    </row>
    <row r="59" spans="2:18" x14ac:dyDescent="0.25">
      <c r="C59" s="89">
        <f>Feuil1!$E$156</f>
        <v>3</v>
      </c>
      <c r="D59" s="9" t="s">
        <v>131</v>
      </c>
      <c r="F59" t="str">
        <f>LOOKUP($C$59,$C$61:$C$64,F61:F64)</f>
        <v>IRC 2019</v>
      </c>
      <c r="G59" t="str">
        <f>LOOKUP($C$59,$C$61:$C$64,G61:G64)</f>
        <v>NUEVO en 2020</v>
      </c>
      <c r="H59" t="str">
        <f t="shared" ref="H59:N59" si="7">LOOKUP($C$59,$C$61:$C$64,H61:H64)</f>
        <v>• IRC 21.6.1: numero de spinnakers a bordo En Regata</v>
      </c>
      <c r="I59" t="str">
        <f t="shared" si="7"/>
        <v>El  IRC  2019 ajusta el TCC de acuerdo con el número de spinnakers a bordo En Regata, incluso cuando este número es inferior a 3.</v>
      </c>
      <c r="J59" t="str">
        <f t="shared" si="7"/>
        <v>• IRC 21.1.6 b) : Sistema(s) de  arreglo del estay En Regata</v>
      </c>
      <c r="K59" t="str">
        <f t="shared" si="7"/>
        <v>Ya sea que este o estos sistemas se usen en Regata o no, un barco equipado con uno o más sistemas de ajuste hacia adelante de bosque debe declararlo al Centro de Cálculo de IRC. Esto incluye un sistema cuyos medios para operarlos estén desconectados o desembarcados de la embarcación.</v>
      </c>
      <c r="L59" t="str">
        <f t="shared" si="7"/>
        <v>Tratamiento de sus datos</v>
      </c>
      <c r="M59" t="str">
        <f t="shared" si="7"/>
        <v>El Centre de Calcul IRC - Pole Course du YC FRANCE respeta su privacidad y utilizará sus datos personales únicamente con el fin de administrar su cuenta y proporcionar los productos y servicios que ha solicitado. Esto incluye el reenvío de sus datos a su Autoridad de Rating para que le envíe un mensaje solicitándole que revalide su certificado y una copia de la nueva  la Guía de IRC. También enviamos sus nombres y números de certificado a aquellos de nuestros socios cuyas ofertas recibe para activar y validar estas ofertas. No venderemos ni transmitiremos sus datos personales.</v>
      </c>
      <c r="N59" t="str">
        <f t="shared" si="7"/>
        <v>Sin embargo, nos gustaría enviarle boletines ocasionales, ofertas o promociones del YC FRANCE o sus socios. Si acepta recibir dichas comunicaciones, marque la casilla contraria.</v>
      </c>
    </row>
    <row r="61" spans="2:18" x14ac:dyDescent="0.25">
      <c r="C61" s="88">
        <v>1</v>
      </c>
      <c r="D61" t="s">
        <v>129</v>
      </c>
      <c r="F61" s="4" t="s">
        <v>283</v>
      </c>
      <c r="G61" s="4" t="s">
        <v>279</v>
      </c>
      <c r="H61" s="4" t="s">
        <v>260</v>
      </c>
      <c r="I61" s="64" t="s">
        <v>261</v>
      </c>
      <c r="J61" s="4" t="s">
        <v>263</v>
      </c>
      <c r="K61" s="4" t="s">
        <v>266</v>
      </c>
      <c r="L61" s="4" t="s">
        <v>271</v>
      </c>
      <c r="M61" s="4" t="s">
        <v>494</v>
      </c>
      <c r="N61" s="4" t="s">
        <v>497</v>
      </c>
    </row>
    <row r="62" spans="2:18" x14ac:dyDescent="0.25">
      <c r="C62" s="88">
        <v>2</v>
      </c>
      <c r="D62" t="s">
        <v>130</v>
      </c>
      <c r="F62" s="4" t="s">
        <v>283</v>
      </c>
      <c r="G62" s="4" t="s">
        <v>280</v>
      </c>
      <c r="H62" s="4" t="s">
        <v>258</v>
      </c>
      <c r="I62" s="4" t="s">
        <v>262</v>
      </c>
      <c r="J62" s="4" t="s">
        <v>264</v>
      </c>
      <c r="K62" s="4" t="s">
        <v>267</v>
      </c>
      <c r="L62" s="4" t="s">
        <v>273</v>
      </c>
      <c r="M62" s="4" t="s">
        <v>495</v>
      </c>
      <c r="N62" s="4" t="s">
        <v>498</v>
      </c>
    </row>
    <row r="63" spans="2:18" x14ac:dyDescent="0.25">
      <c r="C63" s="88">
        <v>3</v>
      </c>
      <c r="D63" t="s">
        <v>171</v>
      </c>
      <c r="F63" s="4" t="s">
        <v>283</v>
      </c>
      <c r="G63" s="4" t="s">
        <v>281</v>
      </c>
      <c r="H63" s="4" t="s">
        <v>259</v>
      </c>
      <c r="I63" s="4" t="s">
        <v>277</v>
      </c>
      <c r="J63" s="4" t="s">
        <v>265</v>
      </c>
      <c r="K63" t="s">
        <v>275</v>
      </c>
      <c r="L63" s="4" t="s">
        <v>272</v>
      </c>
      <c r="M63" s="4" t="s">
        <v>496</v>
      </c>
      <c r="N63" s="4" t="s">
        <v>499</v>
      </c>
    </row>
    <row r="64" spans="2:18" s="94" customFormat="1" ht="43.2" x14ac:dyDescent="0.25">
      <c r="C64" s="95">
        <v>4</v>
      </c>
      <c r="D64" s="96" t="s">
        <v>393</v>
      </c>
      <c r="E64" s="97"/>
      <c r="F64" s="110" t="s">
        <v>297</v>
      </c>
      <c r="G64" s="99" t="s">
        <v>298</v>
      </c>
      <c r="H64" s="99"/>
      <c r="I64" s="99"/>
      <c r="J64" s="99"/>
      <c r="K64" s="99"/>
      <c r="L64" s="99" t="s">
        <v>468</v>
      </c>
      <c r="M64" s="99" t="s">
        <v>469</v>
      </c>
      <c r="N64" s="99" t="s">
        <v>470</v>
      </c>
      <c r="O64" s="112"/>
      <c r="P64" s="98"/>
      <c r="Q64" s="96"/>
      <c r="R64" s="96"/>
    </row>
    <row r="66" spans="2:12" x14ac:dyDescent="0.25">
      <c r="B66" s="118" t="s">
        <v>296</v>
      </c>
    </row>
    <row r="67" spans="2:12" x14ac:dyDescent="0.25">
      <c r="B67" s="119"/>
      <c r="C67" s="89">
        <f>Feuil1!$E$156</f>
        <v>3</v>
      </c>
      <c r="D67" s="9" t="s">
        <v>131</v>
      </c>
      <c r="F67" t="str">
        <f>LOOKUP($C$67,$C$69:$C$72,F69:F72)</f>
        <v>NUEVO desde 2021</v>
      </c>
    </row>
    <row r="68" spans="2:12" x14ac:dyDescent="0.25">
      <c r="B68" s="119"/>
    </row>
    <row r="69" spans="2:12" x14ac:dyDescent="0.25">
      <c r="B69" s="119"/>
      <c r="C69" s="88">
        <v>1</v>
      </c>
      <c r="D69" t="s">
        <v>129</v>
      </c>
      <c r="F69" s="4" t="s">
        <v>486</v>
      </c>
    </row>
    <row r="70" spans="2:12" x14ac:dyDescent="0.25">
      <c r="B70" s="119"/>
      <c r="C70" s="88">
        <v>2</v>
      </c>
      <c r="D70" t="s">
        <v>130</v>
      </c>
      <c r="F70" s="4" t="s">
        <v>487</v>
      </c>
    </row>
    <row r="71" spans="2:12" x14ac:dyDescent="0.25">
      <c r="B71" s="119"/>
      <c r="C71" s="88">
        <v>3</v>
      </c>
      <c r="D71" t="s">
        <v>171</v>
      </c>
      <c r="F71" s="4" t="s">
        <v>488</v>
      </c>
    </row>
    <row r="72" spans="2:12" x14ac:dyDescent="0.25">
      <c r="B72" s="120"/>
      <c r="C72" s="95">
        <v>4</v>
      </c>
      <c r="D72" s="96" t="s">
        <v>393</v>
      </c>
      <c r="E72" s="94"/>
      <c r="F72" s="94" t="s">
        <v>284</v>
      </c>
    </row>
    <row r="73" spans="2:12" ht="13.8" thickBot="1" x14ac:dyDescent="0.3">
      <c r="B73" s="119"/>
    </row>
    <row r="74" spans="2:12" ht="13.2" customHeight="1" x14ac:dyDescent="0.25">
      <c r="B74" s="289" t="s">
        <v>256</v>
      </c>
      <c r="C74" s="89">
        <f>Feuil1!$E$156</f>
        <v>3</v>
      </c>
      <c r="D74" s="9" t="s">
        <v>131</v>
      </c>
      <c r="E74" s="90"/>
      <c r="F74" s="9" t="str">
        <f>LOOKUP($C$74,$C$76:$C$79,F76:F79)</f>
        <v>COMPLETAR ABAJO</v>
      </c>
      <c r="G74" s="9" t="str">
        <f t="shared" ref="G74:L74" si="8">LOOKUP($C$74,$C$76:$C$79,G76:G79)</f>
        <v>El barco está equipado con xxx que elevan?</v>
      </c>
      <c r="H74" s="9" t="str">
        <f t="shared" si="8"/>
        <v>&lt;selecciona de la lista&gt;</v>
      </c>
      <c r="I74" s="9" t="str">
        <f t="shared" si="8"/>
        <v>Si</v>
      </c>
      <c r="J74" s="9" t="str">
        <f t="shared" si="8"/>
        <v>No</v>
      </c>
      <c r="K74" s="9" t="str">
        <f>LOOKUP($C$74,$C$76:$C$79,K76:K79)</f>
        <v>Si la respuesta es Sí, el Centro de Calculo IRC solicitará información y medidas adicionales.</v>
      </c>
      <c r="L74" s="9" t="str">
        <f t="shared" si="8"/>
        <v>Regla IRC - Appendix F</v>
      </c>
    </row>
    <row r="75" spans="2:12" x14ac:dyDescent="0.25">
      <c r="B75" s="290"/>
      <c r="E75" s="91"/>
    </row>
    <row r="76" spans="2:12" x14ac:dyDescent="0.25">
      <c r="B76" s="290"/>
      <c r="C76" s="88">
        <v>1</v>
      </c>
      <c r="D76" t="s">
        <v>129</v>
      </c>
      <c r="E76" s="91"/>
      <c r="F76" s="4" t="s">
        <v>342</v>
      </c>
      <c r="G76" s="4" t="s">
        <v>350</v>
      </c>
      <c r="H76" t="s">
        <v>60</v>
      </c>
      <c r="I76" t="s">
        <v>65</v>
      </c>
      <c r="J76" t="s">
        <v>64</v>
      </c>
      <c r="K76" t="s">
        <v>257</v>
      </c>
      <c r="L76" s="4" t="s">
        <v>482</v>
      </c>
    </row>
    <row r="77" spans="2:12" x14ac:dyDescent="0.25">
      <c r="B77" s="290"/>
      <c r="C77" s="88">
        <v>2</v>
      </c>
      <c r="D77" t="s">
        <v>130</v>
      </c>
      <c r="E77" s="91"/>
      <c r="F77" s="4" t="s">
        <v>343</v>
      </c>
      <c r="G77" s="4" t="s">
        <v>411</v>
      </c>
      <c r="H77" t="s">
        <v>111</v>
      </c>
      <c r="I77" t="s">
        <v>113</v>
      </c>
      <c r="J77" t="s">
        <v>112</v>
      </c>
      <c r="K77" s="4" t="s">
        <v>344</v>
      </c>
      <c r="L77" s="4" t="s">
        <v>483</v>
      </c>
    </row>
    <row r="78" spans="2:12" x14ac:dyDescent="0.25">
      <c r="B78" s="290"/>
      <c r="C78" s="88">
        <v>3</v>
      </c>
      <c r="D78" t="s">
        <v>171</v>
      </c>
      <c r="E78" s="91"/>
      <c r="F78" s="121" t="s">
        <v>528</v>
      </c>
      <c r="G78" s="122" t="s">
        <v>412</v>
      </c>
      <c r="H78" s="92" t="s">
        <v>186</v>
      </c>
      <c r="I78" s="92" t="s">
        <v>217</v>
      </c>
      <c r="J78" s="92" t="s">
        <v>112</v>
      </c>
      <c r="K78" s="123" t="s">
        <v>276</v>
      </c>
      <c r="L78" s="4" t="s">
        <v>484</v>
      </c>
    </row>
    <row r="79" spans="2:12" s="94" customFormat="1" ht="15" thickBot="1" x14ac:dyDescent="0.3">
      <c r="B79" s="291"/>
      <c r="C79" s="95">
        <v>4</v>
      </c>
      <c r="D79" s="96" t="s">
        <v>393</v>
      </c>
      <c r="E79" s="96"/>
      <c r="F79" s="98" t="s">
        <v>456</v>
      </c>
      <c r="G79" s="99" t="s">
        <v>457</v>
      </c>
      <c r="H79" s="99" t="s">
        <v>458</v>
      </c>
      <c r="I79" s="94" t="s">
        <v>217</v>
      </c>
      <c r="J79" s="96" t="s">
        <v>112</v>
      </c>
      <c r="K79" s="124" t="s">
        <v>459</v>
      </c>
      <c r="L79" s="124" t="s">
        <v>485</v>
      </c>
    </row>
    <row r="80" spans="2:12" x14ac:dyDescent="0.25">
      <c r="B80" s="119"/>
    </row>
    <row r="81" spans="2:7" ht="13.8" thickBot="1" x14ac:dyDescent="0.3">
      <c r="B81" s="119"/>
    </row>
    <row r="82" spans="2:7" x14ac:dyDescent="0.25">
      <c r="B82" s="289" t="s">
        <v>352</v>
      </c>
      <c r="C82" s="89">
        <f>Feuil1!$E$156</f>
        <v>3</v>
      </c>
      <c r="D82" s="9" t="s">
        <v>131</v>
      </c>
      <c r="F82" t="str">
        <f>LOOKUP($C$82,$C$84:$C$87,F84:F87)</f>
        <v>FSA calculado</v>
      </c>
      <c r="G82" t="str">
        <f>LOOKUP($C$82,$C$84:$C$87,G84:G87)</f>
        <v>STLFHmax calculado</v>
      </c>
    </row>
    <row r="83" spans="2:7" x14ac:dyDescent="0.25">
      <c r="B83" s="290"/>
    </row>
    <row r="84" spans="2:7" x14ac:dyDescent="0.25">
      <c r="B84" s="290"/>
      <c r="C84" s="88">
        <v>1</v>
      </c>
      <c r="D84" t="s">
        <v>129</v>
      </c>
      <c r="F84" s="4" t="s">
        <v>293</v>
      </c>
      <c r="G84" s="4" t="s">
        <v>294</v>
      </c>
    </row>
    <row r="85" spans="2:7" x14ac:dyDescent="0.25">
      <c r="B85" s="290"/>
      <c r="C85" s="88">
        <v>2</v>
      </c>
      <c r="D85" t="s">
        <v>130</v>
      </c>
      <c r="F85" s="4" t="s">
        <v>345</v>
      </c>
      <c r="G85" s="4" t="s">
        <v>347</v>
      </c>
    </row>
    <row r="86" spans="2:7" x14ac:dyDescent="0.25">
      <c r="B86" s="290"/>
      <c r="C86" s="88">
        <v>3</v>
      </c>
      <c r="D86" t="s">
        <v>171</v>
      </c>
      <c r="F86" s="93" t="s">
        <v>346</v>
      </c>
      <c r="G86" s="4" t="s">
        <v>348</v>
      </c>
    </row>
    <row r="87" spans="2:7" ht="13.8" thickBot="1" x14ac:dyDescent="0.3">
      <c r="B87" s="291"/>
      <c r="C87" s="95">
        <v>4</v>
      </c>
      <c r="D87" s="96" t="s">
        <v>393</v>
      </c>
      <c r="E87" s="96"/>
      <c r="F87" s="94" t="s">
        <v>385</v>
      </c>
      <c r="G87" s="94" t="s">
        <v>386</v>
      </c>
    </row>
    <row r="88" spans="2:7" x14ac:dyDescent="0.25">
      <c r="B88" s="119"/>
    </row>
    <row r="89" spans="2:7" x14ac:dyDescent="0.25">
      <c r="B89" s="119"/>
      <c r="C89" s="88">
        <v>4</v>
      </c>
      <c r="D89" s="9" t="s">
        <v>131</v>
      </c>
      <c r="F89" t="str">
        <f>LOOKUP($C$82,$C$84:$C$87,F91:F94)</f>
        <v>IRC2021 - Definiciones: FSHW&lt;62.5%FSFL = Esta vela no es un XXXXX !</v>
      </c>
      <c r="G89" t="str">
        <f>LOOKUP($C$82,$C$84:$C$87,G91:G94)</f>
        <v>IRC2021 - Definiciones: ASHW&lt;75%ASFL = Esta vela no es un spinnaker !</v>
      </c>
    </row>
    <row r="90" spans="2:7" x14ac:dyDescent="0.25">
      <c r="B90" s="119"/>
    </row>
    <row r="91" spans="2:7" x14ac:dyDescent="0.25">
      <c r="B91" s="119"/>
      <c r="C91" s="88">
        <v>1</v>
      </c>
      <c r="D91" t="s">
        <v>129</v>
      </c>
      <c r="F91" s="4" t="s">
        <v>460</v>
      </c>
      <c r="G91" s="4" t="s">
        <v>464</v>
      </c>
    </row>
    <row r="92" spans="2:7" x14ac:dyDescent="0.25">
      <c r="B92" s="119"/>
      <c r="C92" s="88">
        <v>2</v>
      </c>
      <c r="D92" t="s">
        <v>130</v>
      </c>
      <c r="F92" s="4" t="s">
        <v>461</v>
      </c>
      <c r="G92" s="4" t="s">
        <v>465</v>
      </c>
    </row>
    <row r="93" spans="2:7" x14ac:dyDescent="0.25">
      <c r="B93" s="119"/>
      <c r="C93" s="88">
        <v>3</v>
      </c>
      <c r="D93" t="s">
        <v>171</v>
      </c>
      <c r="F93" s="4" t="s">
        <v>462</v>
      </c>
      <c r="G93" s="4" t="s">
        <v>466</v>
      </c>
    </row>
    <row r="94" spans="2:7" x14ac:dyDescent="0.25">
      <c r="B94" s="119"/>
      <c r="C94" s="88">
        <v>4</v>
      </c>
      <c r="D94" s="96" t="s">
        <v>393</v>
      </c>
      <c r="F94" s="94" t="s">
        <v>463</v>
      </c>
      <c r="G94" s="94" t="s">
        <v>467</v>
      </c>
    </row>
  </sheetData>
  <sheetProtection selectLockedCells="1" selectUnlockedCells="1"/>
  <mergeCells count="8">
    <mergeCell ref="B82:B87"/>
    <mergeCell ref="B74:B79"/>
    <mergeCell ref="B51:B56"/>
    <mergeCell ref="B2:B14"/>
    <mergeCell ref="B23:B35"/>
    <mergeCell ref="B37:B42"/>
    <mergeCell ref="B44:B49"/>
    <mergeCell ref="B16:B21"/>
  </mergeCells>
  <phoneticPr fontId="3" type="noConversion"/>
  <dataValidations disablePrompts="1" count="1">
    <dataValidation type="list" allowBlank="1" showInputMessage="1" showErrorMessage="1" sqref="K45 I26" xr:uid="{F20674F6-8DAA-4440-A1DA-6DC65F5C7878}">
      <formula1>$X$15:$X$22</formula1>
    </dataValidation>
  </dataValidations>
  <pageMargins left="0.78740157499999996" right="0.78740157499999996" top="0.984251969" bottom="0.984251969" header="0.4921259845" footer="0.492125984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B5D0A8BE1419F4A9B9D5543C0494A8A" ma:contentTypeVersion="15" ma:contentTypeDescription="Crear nuevo documento." ma:contentTypeScope="" ma:versionID="cfe6a1182aaee066641383b0b4088376">
  <xsd:schema xmlns:xsd="http://www.w3.org/2001/XMLSchema" xmlns:xs="http://www.w3.org/2001/XMLSchema" xmlns:p="http://schemas.microsoft.com/office/2006/metadata/properties" xmlns:ns2="b7ecdb5b-800d-45fb-85b8-094c386c0241" xmlns:ns3="11e1ba35-5019-4ed3-ab83-8cdaadaba89b" targetNamespace="http://schemas.microsoft.com/office/2006/metadata/properties" ma:root="true" ma:fieldsID="f9496c65267f19d3081ebb8de37419f7" ns2:_="" ns3:_="">
    <xsd:import namespace="b7ecdb5b-800d-45fb-85b8-094c386c0241"/>
    <xsd:import namespace="11e1ba35-5019-4ed3-ab83-8cdaadaba89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ecdb5b-800d-45fb-85b8-094c386c02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4d0b9c3-2ffa-49c5-ad22-50ed7f5bcaa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e1ba35-5019-4ed3-ab83-8cdaadaba89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b119be0-a13f-4bd6-8960-f2fa229bbff5}" ma:internalName="TaxCatchAll" ma:showField="CatchAllData" ma:web="11e1ba35-5019-4ed3-ab83-8cdaadaba89b">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1e1ba35-5019-4ed3-ab83-8cdaadaba89b" xsi:nil="true"/>
    <lcf76f155ced4ddcb4097134ff3c332f xmlns="b7ecdb5b-800d-45fb-85b8-094c386c024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78BE778-6D60-4097-8710-61A9B63B8374}"/>
</file>

<file path=customXml/itemProps2.xml><?xml version="1.0" encoding="utf-8"?>
<ds:datastoreItem xmlns:ds="http://schemas.openxmlformats.org/officeDocument/2006/customXml" ds:itemID="{E8DB36A4-2FA0-4CF1-90A7-B54558BB3051}">
  <ds:schemaRefs>
    <ds:schemaRef ds:uri="http://schemas.microsoft.com/sharepoint/v3/contenttype/forms"/>
  </ds:schemaRefs>
</ds:datastoreItem>
</file>

<file path=customXml/itemProps3.xml><?xml version="1.0" encoding="utf-8"?>
<ds:datastoreItem xmlns:ds="http://schemas.openxmlformats.org/officeDocument/2006/customXml" ds:itemID="{B8A21ABB-D083-4B66-8172-624B5F436545}">
  <ds:schemaRefs>
    <ds:schemaRef ds:uri="http://schemas.microsoft.com/office/2006/metadata/properties"/>
    <ds:schemaRef ds:uri="http://schemas.microsoft.com/office/infopath/2007/PartnerControls"/>
    <ds:schemaRef ds:uri="6694347c-e72d-43f0-924c-3c64ee8372e5"/>
    <ds:schemaRef ds:uri="b8e442cf-0930-44aa-b75c-c9a87f9013e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Feuil2</vt:lpstr>
      <vt:lpstr>Feuil1!Zone_d_impression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Matthieu</dc:creator>
  <cp:lastModifiedBy>Ludovic Abollivier</cp:lastModifiedBy>
  <cp:lastPrinted>2017-01-03T07:54:32Z</cp:lastPrinted>
  <dcterms:created xsi:type="dcterms:W3CDTF">2014-08-14T09:41:55Z</dcterms:created>
  <dcterms:modified xsi:type="dcterms:W3CDTF">2024-12-16T18:52:13Z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0x010100DB5D0A8BE1419F4A9B9D5543C0494A8A</vt:lpwstr>
  </property>
  <property fmtid="{D5CDD505-2E9C-101B-9397-08002B2CF9AE}" pid="3" name="MediaServiceImageTags">
    <vt:lpwstr/>
  </property>
</Properties>
</file>